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S:\Localgov\LG Guidance\Parker D Drive Publications\2025 Publications\SCAG 2025\"/>
    </mc:Choice>
  </mc:AlternateContent>
  <xr:revisionPtr revIDLastSave="0" documentId="8_{1F76CAC4-8329-4E08-9A88-C93C63CB0D19}" xr6:coauthVersionLast="47" xr6:coauthVersionMax="47" xr10:uidLastSave="{00000000-0000-0000-0000-000000000000}"/>
  <bookViews>
    <workbookView xWindow="28680" yWindow="-120" windowWidth="29040" windowHeight="15720" xr2:uid="{00000000-000D-0000-FFFF-FFFF00000000}"/>
  </bookViews>
  <sheets>
    <sheet name="Reconciliation" sheetId="1" r:id="rId1"/>
  </sheets>
  <definedNames>
    <definedName name="_xlnm.Print_Area" localSheetId="0">Reconciliation!$A$1:$O$141</definedName>
    <definedName name="_xlnm.Print_Titles" localSheetId="0">Reconciliation!$15:$15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1" l="1"/>
  <c r="D127" i="1"/>
  <c r="L32" i="1"/>
  <c r="N32" i="1" s="1"/>
  <c r="L33" i="1"/>
  <c r="O33" i="1" s="1"/>
  <c r="N33" i="1" l="1"/>
  <c r="O32" i="1"/>
  <c r="L81" i="1"/>
  <c r="N81" i="1" s="1"/>
  <c r="L82" i="1"/>
  <c r="N82" i="1" s="1"/>
  <c r="L83" i="1"/>
  <c r="N83" i="1" s="1"/>
  <c r="L84" i="1"/>
  <c r="O84" i="1" s="1"/>
  <c r="L85" i="1"/>
  <c r="N85" i="1" s="1"/>
  <c r="L86" i="1"/>
  <c r="O86" i="1" s="1"/>
  <c r="L87" i="1"/>
  <c r="O87" i="1" s="1"/>
  <c r="N87" i="1" l="1"/>
  <c r="O83" i="1"/>
  <c r="O85" i="1"/>
  <c r="O81" i="1"/>
  <c r="N84" i="1"/>
  <c r="N86" i="1"/>
  <c r="O82" i="1"/>
  <c r="L18" i="1" l="1"/>
  <c r="L68" i="1" l="1"/>
  <c r="O68" i="1" s="1"/>
  <c r="N68" i="1" l="1"/>
  <c r="L51" i="1" l="1"/>
  <c r="O51" i="1" s="1"/>
  <c r="L67" i="1"/>
  <c r="O67" i="1" s="1"/>
  <c r="L70" i="1"/>
  <c r="N70" i="1" s="1"/>
  <c r="L106" i="1"/>
  <c r="O106" i="1" s="1"/>
  <c r="L96" i="1"/>
  <c r="O96" i="1" s="1"/>
  <c r="L95" i="1"/>
  <c r="O95" i="1" s="1"/>
  <c r="L94" i="1"/>
  <c r="O94" i="1" s="1"/>
  <c r="L126" i="1"/>
  <c r="L124" i="1"/>
  <c r="L122" i="1"/>
  <c r="L121" i="1"/>
  <c r="L120" i="1"/>
  <c r="L119" i="1"/>
  <c r="L118" i="1"/>
  <c r="L117" i="1"/>
  <c r="L116" i="1"/>
  <c r="L115" i="1"/>
  <c r="L114" i="1"/>
  <c r="L113" i="1"/>
  <c r="L112" i="1"/>
  <c r="L111" i="1"/>
  <c r="L110" i="1"/>
  <c r="L109" i="1"/>
  <c r="L108" i="1"/>
  <c r="L107" i="1"/>
  <c r="L105" i="1"/>
  <c r="L104" i="1"/>
  <c r="L103" i="1"/>
  <c r="L102" i="1"/>
  <c r="L101" i="1"/>
  <c r="L100" i="1"/>
  <c r="L99" i="1"/>
  <c r="L98" i="1"/>
  <c r="L97" i="1"/>
  <c r="L93" i="1"/>
  <c r="L89" i="1"/>
  <c r="L80" i="1"/>
  <c r="L79" i="1"/>
  <c r="L78" i="1"/>
  <c r="L77" i="1"/>
  <c r="L76" i="1"/>
  <c r="L75" i="1"/>
  <c r="L74" i="1"/>
  <c r="L73" i="1"/>
  <c r="L72" i="1"/>
  <c r="L71" i="1"/>
  <c r="L69" i="1"/>
  <c r="L66" i="1"/>
  <c r="L65" i="1"/>
  <c r="L64" i="1"/>
  <c r="L63" i="1"/>
  <c r="L62" i="1"/>
  <c r="L61" i="1"/>
  <c r="L60" i="1"/>
  <c r="L59" i="1"/>
  <c r="L58" i="1"/>
  <c r="L57" i="1"/>
  <c r="L39" i="1"/>
  <c r="L38" i="1"/>
  <c r="L37" i="1"/>
  <c r="L36" i="1"/>
  <c r="L35" i="1"/>
  <c r="L56" i="1"/>
  <c r="L55" i="1"/>
  <c r="L52" i="1"/>
  <c r="L50" i="1"/>
  <c r="L49" i="1"/>
  <c r="L48" i="1"/>
  <c r="L47" i="1"/>
  <c r="L46" i="1"/>
  <c r="L45" i="1"/>
  <c r="L44" i="1"/>
  <c r="L43" i="1"/>
  <c r="L42" i="1"/>
  <c r="L41" i="1"/>
  <c r="L40" i="1"/>
  <c r="L31" i="1"/>
  <c r="L30" i="1"/>
  <c r="L29" i="1"/>
  <c r="L28" i="1"/>
  <c r="L27" i="1"/>
  <c r="L26" i="1"/>
  <c r="L25" i="1"/>
  <c r="L24" i="1"/>
  <c r="L23" i="1"/>
  <c r="L22" i="1"/>
  <c r="L21" i="1"/>
  <c r="L20" i="1"/>
  <c r="L19" i="1"/>
  <c r="K90" i="1"/>
  <c r="K127" i="1"/>
  <c r="N51" i="1" l="1"/>
  <c r="N67" i="1"/>
  <c r="O70" i="1"/>
  <c r="N106" i="1"/>
  <c r="N95" i="1"/>
  <c r="N96" i="1"/>
  <c r="N94" i="1"/>
  <c r="N22" i="1" l="1"/>
  <c r="N23" i="1"/>
  <c r="N24" i="1"/>
  <c r="N25" i="1"/>
  <c r="N26" i="1"/>
  <c r="O27" i="1"/>
  <c r="O28" i="1"/>
  <c r="N29" i="1"/>
  <c r="O30" i="1"/>
  <c r="N31" i="1"/>
  <c r="O40" i="1"/>
  <c r="N41" i="1"/>
  <c r="O42" i="1"/>
  <c r="N43" i="1"/>
  <c r="O44" i="1"/>
  <c r="N45" i="1"/>
  <c r="N46" i="1"/>
  <c r="N47" i="1"/>
  <c r="O48" i="1"/>
  <c r="N49" i="1"/>
  <c r="N50" i="1"/>
  <c r="N55" i="1"/>
  <c r="O56" i="1"/>
  <c r="O36" i="1"/>
  <c r="N37" i="1"/>
  <c r="N38" i="1"/>
  <c r="O39" i="1"/>
  <c r="N52" i="1"/>
  <c r="N57" i="1"/>
  <c r="O58" i="1"/>
  <c r="N59" i="1"/>
  <c r="N60" i="1"/>
  <c r="O61" i="1"/>
  <c r="N62" i="1"/>
  <c r="O35" i="1"/>
  <c r="N63" i="1"/>
  <c r="N64" i="1"/>
  <c r="N65" i="1"/>
  <c r="O66" i="1"/>
  <c r="O69" i="1"/>
  <c r="O71" i="1"/>
  <c r="O72" i="1"/>
  <c r="N73" i="1"/>
  <c r="N74" i="1"/>
  <c r="O75" i="1"/>
  <c r="N76" i="1"/>
  <c r="N77" i="1"/>
  <c r="N78" i="1"/>
  <c r="N79" i="1"/>
  <c r="O80" i="1"/>
  <c r="N36" i="1" l="1"/>
  <c r="N72" i="1"/>
  <c r="O59" i="1"/>
  <c r="N27" i="1"/>
  <c r="O25" i="1"/>
  <c r="N39" i="1"/>
  <c r="N66" i="1"/>
  <c r="N40" i="1"/>
  <c r="N71" i="1"/>
  <c r="N48" i="1"/>
  <c r="N42" i="1"/>
  <c r="N30" i="1"/>
  <c r="N69" i="1"/>
  <c r="N35" i="1"/>
  <c r="O45" i="1"/>
  <c r="O76" i="1"/>
  <c r="O37" i="1"/>
  <c r="O49" i="1"/>
  <c r="N44" i="1"/>
  <c r="N28" i="1"/>
  <c r="O52" i="1"/>
  <c r="O24" i="1"/>
  <c r="O31" i="1"/>
  <c r="N75" i="1"/>
  <c r="O64" i="1"/>
  <c r="O63" i="1"/>
  <c r="O50" i="1"/>
  <c r="N80" i="1"/>
  <c r="O46" i="1"/>
  <c r="O78" i="1"/>
  <c r="N61" i="1"/>
  <c r="N58" i="1"/>
  <c r="O41" i="1"/>
  <c r="O22" i="1"/>
  <c r="O73" i="1"/>
  <c r="N56" i="1"/>
  <c r="O79" i="1"/>
  <c r="O74" i="1"/>
  <c r="O65" i="1"/>
  <c r="O60" i="1"/>
  <c r="O38" i="1"/>
  <c r="O47" i="1"/>
  <c r="O26" i="1"/>
  <c r="O23" i="1"/>
  <c r="O77" i="1"/>
  <c r="O62" i="1"/>
  <c r="O57" i="1"/>
  <c r="O55" i="1"/>
  <c r="O43" i="1"/>
  <c r="O29" i="1"/>
  <c r="O119" i="1"/>
  <c r="N120" i="1"/>
  <c r="O121" i="1"/>
  <c r="N121" i="1"/>
  <c r="O122" i="1"/>
  <c r="N122" i="1" l="1"/>
  <c r="N119" i="1"/>
  <c r="O120" i="1"/>
  <c r="O124" i="1"/>
  <c r="O117" i="1"/>
  <c r="N116" i="1"/>
  <c r="O115" i="1"/>
  <c r="O118" i="1"/>
  <c r="O112" i="1"/>
  <c r="O114" i="1"/>
  <c r="O113" i="1"/>
  <c r="O111" i="1"/>
  <c r="N110" i="1"/>
  <c r="N109" i="1"/>
  <c r="O108" i="1"/>
  <c r="O107" i="1"/>
  <c r="O105" i="1"/>
  <c r="O104" i="1"/>
  <c r="O103" i="1"/>
  <c r="N102" i="1"/>
  <c r="O101" i="1"/>
  <c r="O100" i="1"/>
  <c r="O99" i="1"/>
  <c r="O98" i="1"/>
  <c r="N97" i="1"/>
  <c r="O21" i="1"/>
  <c r="O20" i="1"/>
  <c r="N19" i="1"/>
  <c r="M127" i="1"/>
  <c r="J127" i="1"/>
  <c r="I127" i="1"/>
  <c r="H127" i="1"/>
  <c r="G127" i="1"/>
  <c r="F127" i="1"/>
  <c r="E127" i="1"/>
  <c r="O126" i="1"/>
  <c r="O93" i="1"/>
  <c r="M90" i="1"/>
  <c r="J90" i="1"/>
  <c r="I90" i="1"/>
  <c r="H90" i="1"/>
  <c r="G90" i="1"/>
  <c r="F90" i="1"/>
  <c r="E90" i="1"/>
  <c r="N89" i="1"/>
  <c r="N18" i="1"/>
  <c r="O97" i="1" l="1"/>
  <c r="O102" i="1"/>
  <c r="N105" i="1"/>
  <c r="O109" i="1"/>
  <c r="N113" i="1"/>
  <c r="O116" i="1"/>
  <c r="N101" i="1"/>
  <c r="N108" i="1"/>
  <c r="N115" i="1"/>
  <c r="N107" i="1"/>
  <c r="N118" i="1"/>
  <c r="N98" i="1"/>
  <c r="N117" i="1"/>
  <c r="N99" i="1"/>
  <c r="N104" i="1"/>
  <c r="N111" i="1"/>
  <c r="N100" i="1"/>
  <c r="N112" i="1"/>
  <c r="N103" i="1"/>
  <c r="O110" i="1"/>
  <c r="N114" i="1"/>
  <c r="N124" i="1"/>
  <c r="H129" i="1"/>
  <c r="H131" i="1" s="1"/>
  <c r="O19" i="1"/>
  <c r="N21" i="1"/>
  <c r="N20" i="1"/>
  <c r="N126" i="1"/>
  <c r="O89" i="1"/>
  <c r="G129" i="1"/>
  <c r="G131" i="1" s="1"/>
  <c r="F129" i="1"/>
  <c r="F131" i="1" s="1"/>
  <c r="N93" i="1"/>
  <c r="L127" i="1"/>
  <c r="L90" i="1"/>
  <c r="O18" i="1"/>
  <c r="N127" i="1" l="1"/>
  <c r="O127" i="1"/>
  <c r="N90" i="1"/>
  <c r="O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 Bartholomew</author>
  </authors>
  <commentList>
    <comment ref="A1" authorId="0" shapeId="0" xr:uid="{00000000-0006-0000-0000-000001000000}">
      <text>
        <r>
          <rPr>
            <sz val="9"/>
            <color indexed="81"/>
            <rFont val="Tahoma"/>
            <family val="2"/>
          </rPr>
          <t xml:space="preserve">This worksheet has been updated for state and federal programs funded through USBE on the Monthly Allotment for the year ended June 30, 2025. Add state and federal funding from other sources. Also, summarize totals by fund if helpful.
Enter data in highlighted cells.
</t>
        </r>
      </text>
    </comment>
  </commentList>
</comments>
</file>

<file path=xl/sharedStrings.xml><?xml version="1.0" encoding="utf-8"?>
<sst xmlns="http://schemas.openxmlformats.org/spreadsheetml/2006/main" count="159" uniqueCount="145">
  <si>
    <t>District/Charter:</t>
  </si>
  <si>
    <t>PY Balances</t>
  </si>
  <si>
    <t>CY Balances</t>
  </si>
  <si>
    <t xml:space="preserve">Program </t>
  </si>
  <si>
    <t>Revenue</t>
  </si>
  <si>
    <t>Receivable</t>
  </si>
  <si>
    <t>(Unspent)</t>
  </si>
  <si>
    <t>Adjustments /</t>
  </si>
  <si>
    <t>Amount Spent</t>
  </si>
  <si>
    <t>Number</t>
  </si>
  <si>
    <t>PY July Current</t>
  </si>
  <si>
    <t>CY July Current</t>
  </si>
  <si>
    <t>CY July YTD</t>
  </si>
  <si>
    <t>Other Receipts</t>
  </si>
  <si>
    <t>Available</t>
  </si>
  <si>
    <t>-</t>
  </si>
  <si>
    <t>+</t>
  </si>
  <si>
    <t>=</t>
  </si>
  <si>
    <t>State Programs</t>
  </si>
  <si>
    <t>Foreign Exchange Students</t>
  </si>
  <si>
    <t>Necessarily Existent Small Schools</t>
  </si>
  <si>
    <t>Less:  Basic levy and MOE from local sources</t>
  </si>
  <si>
    <t>Total State</t>
  </si>
  <si>
    <t>National School Lunch Program 10.555</t>
  </si>
  <si>
    <t>Total Federal</t>
  </si>
  <si>
    <t>Total State and Federal</t>
  </si>
  <si>
    <t>Recipient totals from MSP Monthly Allotment reports</t>
  </si>
  <si>
    <t>Proof - should be zero</t>
  </si>
  <si>
    <t>Less:  Basic levy, matching, and MOE from local sources</t>
  </si>
  <si>
    <t>Youth In Custody</t>
  </si>
  <si>
    <t>VAR</t>
  </si>
  <si>
    <t>Teacher Supplies and Materials</t>
  </si>
  <si>
    <t>Professional Staff</t>
  </si>
  <si>
    <t>Administrative Costs</t>
  </si>
  <si>
    <t>Concurrent Enrollment</t>
  </si>
  <si>
    <t>Charter School Local Replacement</t>
  </si>
  <si>
    <t>Educator Salary Adjustments</t>
  </si>
  <si>
    <t>Requirement</t>
  </si>
  <si>
    <t>Medical Assistance Program 93.778</t>
  </si>
  <si>
    <t>Year End:</t>
  </si>
  <si>
    <t>Corrections Education</t>
  </si>
  <si>
    <t>Kindergarten</t>
  </si>
  <si>
    <t>Grades 1-12</t>
  </si>
  <si>
    <t>Special Education - Intensive Services</t>
  </si>
  <si>
    <t>Basic Levy/</t>
  </si>
  <si>
    <t>Match/MOE</t>
  </si>
  <si>
    <t>National School Lunch Program (Commodities) 10.555*</t>
  </si>
  <si>
    <t xml:space="preserve">*  USDA Commodities are recorded when received at acquisition value on the Schedule as an expenditure.  The CFDA Number to assign is the program where the commodities are primarily used. </t>
  </si>
  <si>
    <t>Suicide Prevention</t>
  </si>
  <si>
    <t>Reclassify</t>
  </si>
  <si>
    <t>[Name of LEA]</t>
  </si>
  <si>
    <t>Javits Gifted and Talented Students Education 84.206</t>
  </si>
  <si>
    <t>USBE MSP Monthly Allotment Report</t>
  </si>
  <si>
    <t>Private Grant</t>
  </si>
  <si>
    <t>Enter Data</t>
  </si>
  <si>
    <t>Special Education - Add-on</t>
  </si>
  <si>
    <t>Special Education - Self-contained</t>
  </si>
  <si>
    <t>Special Education - Preschool</t>
  </si>
  <si>
    <t>Career and Technology Education (CTE) - ADM</t>
  </si>
  <si>
    <t>Pupil Transportation - To and From School</t>
  </si>
  <si>
    <t>Pupil Transportation - Rural School Reimbursement</t>
  </si>
  <si>
    <t>Effective Teachers in High Poverty Schools</t>
  </si>
  <si>
    <t>Student Health and Counseling Support Program</t>
  </si>
  <si>
    <t>Digital Teaching and Learning Program</t>
  </si>
  <si>
    <t>Voted Local Levy</t>
  </si>
  <si>
    <t>Board Local Levy</t>
  </si>
  <si>
    <t>Minimum School Program:</t>
  </si>
  <si>
    <t xml:space="preserve">State Appropriations </t>
  </si>
  <si>
    <t>General Notes:</t>
  </si>
  <si>
    <t>The Unspent Balance is either recorded as unearned revenue (a liability) for expenditure-driven programs or as a classification of fund balance using the modified accrual basis of accounting.</t>
  </si>
  <si>
    <t>This spreadsheet can be used to reconcile state and federal revenue and year-end balances with the LEA's books, audited financial statements, monthly allotment reports, annual summaries, the annual financial report (AFR), and annual program report (APR).  The objective of reconciling each state and federal program is to help demonstrate that each award is used as intended and revenue is recorded in the proper period.</t>
  </si>
  <si>
    <t>Enter data in these fields as applicable (PY= Prior (fiscal) year, CY= Current (fiscal) year)</t>
  </si>
  <si>
    <t>6/30/20xx</t>
  </si>
  <si>
    <t>SAMSHA Aware 93.243</t>
  </si>
  <si>
    <t>in 2025</t>
  </si>
  <si>
    <r>
      <t xml:space="preserve">If used, this spreadsheet is retained by the school district or charter school in accordance with record retention schedules to support annual reports; </t>
    </r>
    <r>
      <rPr>
        <b/>
        <sz val="11"/>
        <rFont val="Calibri"/>
        <family val="2"/>
      </rPr>
      <t>it is not submitted to the USBE or the Office of the Utah State Auditor.</t>
    </r>
  </si>
  <si>
    <t xml:space="preserve">SOEP - Home School and Private </t>
  </si>
  <si>
    <t>Program Title</t>
  </si>
  <si>
    <t>State - Non MSP</t>
  </si>
  <si>
    <t>Financial Literacy</t>
  </si>
  <si>
    <t>Anti Bullying Program</t>
  </si>
  <si>
    <t>School Turnaround</t>
  </si>
  <si>
    <t>State Charter School Start-up</t>
  </si>
  <si>
    <t>State School Lunch Programs - Liquor Tax</t>
  </si>
  <si>
    <t>Driver Education - Behind-the-Wheel</t>
  </si>
  <si>
    <t>Federal Mineral Lease Act</t>
  </si>
  <si>
    <t>SEA Discretionary Fund</t>
  </si>
  <si>
    <t>Substance Abuse Prevention</t>
  </si>
  <si>
    <t>Special Education - Extended Program for Severely Disabled</t>
  </si>
  <si>
    <t>Special Education - State Program</t>
  </si>
  <si>
    <t>Special Education - Special Educators</t>
  </si>
  <si>
    <t>Unique Local Special Education Programs</t>
  </si>
  <si>
    <t>Special Education from Unrestricted Funds</t>
  </si>
  <si>
    <t>Agriculture Food &amp; Natural Resources</t>
  </si>
  <si>
    <t>School Counseling</t>
  </si>
  <si>
    <t>Work-Based Learning</t>
  </si>
  <si>
    <t>College and Career Awareness</t>
  </si>
  <si>
    <t>Career and Techniology Basic Program - Add On</t>
  </si>
  <si>
    <t>Class Size Reduction K-8</t>
  </si>
  <si>
    <t xml:space="preserve">Guarantee on Transportation Levy </t>
  </si>
  <si>
    <t>Flexible Allocation</t>
  </si>
  <si>
    <t>Juvenile Gange and Other Violent Crime Prevention and Intervention</t>
  </si>
  <si>
    <t>Adult High School</t>
  </si>
  <si>
    <t>Enhancement for Accelerated Students - Advanced Placement</t>
  </si>
  <si>
    <t>Enhancement for Accelerated Students - Gifted and Talented</t>
  </si>
  <si>
    <t>Enhancenent for Accelerated Students - International Baccalaureate</t>
  </si>
  <si>
    <t>Para-Educator Funding</t>
  </si>
  <si>
    <t>Early Intervention - OEL, FDK</t>
  </si>
  <si>
    <t>Early Graduation - Competency Based</t>
  </si>
  <si>
    <t>National Board Certified Teacher Program</t>
  </si>
  <si>
    <t>School LAND Trust Program</t>
  </si>
  <si>
    <t>Teacher and Student Success Program (TSSA)</t>
  </si>
  <si>
    <t>Teacher Salary Supplements Program (TSSP)</t>
  </si>
  <si>
    <t>Dual Immersion Program</t>
  </si>
  <si>
    <t>Beverly Taylor Sorenson Arts Program</t>
  </si>
  <si>
    <t>Enrollment Growth Program</t>
  </si>
  <si>
    <t>Capital Outlay Foundation</t>
  </si>
  <si>
    <t xml:space="preserve">Adult Education - Basic </t>
  </si>
  <si>
    <t>Adult Education - Prison/Institutions</t>
  </si>
  <si>
    <t xml:space="preserve">Adult Education - Leadership </t>
  </si>
  <si>
    <t>Adult Education - English Language/Civics Education</t>
  </si>
  <si>
    <t xml:space="preserve">Child and Adult Care Food Program </t>
  </si>
  <si>
    <t>Special Milk Program</t>
  </si>
  <si>
    <t>School Breakfast Program</t>
  </si>
  <si>
    <t>Fresh Fruit and Vegetable Program</t>
  </si>
  <si>
    <t>After School Snack Program</t>
  </si>
  <si>
    <t>Local Food for Schools Cooperative Agreement Program</t>
  </si>
  <si>
    <t>High Quality School Readiness (TANF)</t>
  </si>
  <si>
    <t>Fed ESEA Title I A</t>
  </si>
  <si>
    <t>Fed ESEA Title I - School Improvement Grants</t>
  </si>
  <si>
    <t>Fed ESEA Title I C - Migrant Children</t>
  </si>
  <si>
    <t>Fed ESEA Title I D - Neglected and Delinquent Children and Youth</t>
  </si>
  <si>
    <t>Fed ESEA Title II A - Supporting Effective Instruction Grants</t>
  </si>
  <si>
    <t>Fed Title II B - Math Science Partnerships</t>
  </si>
  <si>
    <t>Fed ESEA Title III A - English Language Acquisition</t>
  </si>
  <si>
    <t>Fed ESEA Title IV A - Student Support and Academic Enrichment</t>
  </si>
  <si>
    <t>Fed ESEA Title IV B - 21st Century Community Learning Centers</t>
  </si>
  <si>
    <t>Fed ESEA Title VII B - Education for Homeless Children and Youth</t>
  </si>
  <si>
    <t xml:space="preserve">Federal Programs </t>
  </si>
  <si>
    <t xml:space="preserve">AmeriCorps </t>
  </si>
  <si>
    <t>Special Education - IDEA B Preschool Disabled</t>
  </si>
  <si>
    <t xml:space="preserve">Special Education - IDEA B Disabled </t>
  </si>
  <si>
    <t>Special Education - IDEA D - Personnel Development</t>
  </si>
  <si>
    <t xml:space="preserve">Career and Technical Education - Basic Grants to States </t>
  </si>
  <si>
    <t xml:space="preserve">Include state and federal programs received from all sources (i.e., if a revenue source and/or program is not shown below, it should be added.) See 2025 Chart of Accounts at: https://www.schools.utah.gov/financialoperations/reporting/chartofaccounts/fiscalyear2025/FY25%20Chart%20of%20Accounts%20Rev%202.pdf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</si>
</sst>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mm\ dd\,\ yyyy"/>
    <numFmt numFmtId="165" formatCode="mm/dd/yy;@"/>
    <numFmt numFmtId="166" formatCode="m/d/yy;@"/>
  </numFmts>
  <fonts count="15" x14ac:knownFonts="1">
    <font>
      <sz val="11"/>
      <color theme="1"/>
      <name val="Calibri"/>
      <family val="2"/>
      <scheme val="minor"/>
    </font>
    <font>
      <sz val="9"/>
      <color indexed="81"/>
      <name val="Tahoma"/>
      <family val="2"/>
    </font>
    <font>
      <sz val="11"/>
      <color theme="1"/>
      <name val="Calibri"/>
      <family val="2"/>
      <scheme val="minor"/>
    </font>
    <font>
      <sz val="11"/>
      <color theme="1"/>
      <name val="Times New Roman"/>
      <family val="2"/>
    </font>
    <font>
      <b/>
      <sz val="16"/>
      <name val="Calibri"/>
      <family val="2"/>
    </font>
    <font>
      <b/>
      <sz val="16"/>
      <color theme="1"/>
      <name val="Calibri"/>
      <family val="2"/>
    </font>
    <font>
      <sz val="11"/>
      <color theme="1"/>
      <name val="Calibri"/>
      <family val="2"/>
    </font>
    <font>
      <sz val="11"/>
      <name val="Calibri"/>
      <family val="2"/>
    </font>
    <font>
      <b/>
      <sz val="11"/>
      <color theme="1"/>
      <name val="Calibri"/>
      <family val="2"/>
    </font>
    <font>
      <sz val="11"/>
      <color rgb="FF0000FF"/>
      <name val="Calibri"/>
      <family val="2"/>
    </font>
    <font>
      <b/>
      <sz val="11"/>
      <name val="Calibri"/>
      <family val="2"/>
    </font>
    <font>
      <sz val="10"/>
      <name val="Calibri"/>
      <family val="2"/>
    </font>
    <font>
      <sz val="11"/>
      <color theme="0"/>
      <name val="Calibri"/>
      <family val="2"/>
    </font>
    <font>
      <b/>
      <sz val="11"/>
      <color rgb="FF0000FF"/>
      <name val="Calibri"/>
      <family val="2"/>
    </font>
    <font>
      <b/>
      <sz val="9"/>
      <color theme="1"/>
      <name val="Calibri"/>
      <family val="2"/>
    </font>
  </fonts>
  <fills count="7">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7" tint="0.59999389629810485"/>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76">
    <xf numFmtId="0" fontId="0" fillId="0" borderId="0" xfId="0"/>
    <xf numFmtId="0" fontId="0" fillId="0" borderId="0" xfId="0" applyAlignment="1">
      <alignment horizontal="right" indent="2"/>
    </xf>
    <xf numFmtId="0" fontId="6" fillId="0" borderId="4" xfId="3" applyFont="1" applyBorder="1" applyAlignment="1">
      <alignment horizontal="center"/>
    </xf>
    <xf numFmtId="0" fontId="6" fillId="0" borderId="4" xfId="3" applyFont="1" applyBorder="1" applyAlignment="1">
      <alignment horizontal="left"/>
    </xf>
    <xf numFmtId="0" fontId="6" fillId="0" borderId="0" xfId="0" applyFont="1"/>
    <xf numFmtId="0" fontId="6" fillId="0" borderId="0" xfId="0" applyFont="1" applyAlignment="1">
      <alignment horizontal="right" indent="2"/>
    </xf>
    <xf numFmtId="0" fontId="7" fillId="0" borderId="0" xfId="0" applyFont="1" applyAlignment="1">
      <alignment horizontal="center"/>
    </xf>
    <xf numFmtId="0" fontId="7" fillId="0" borderId="0" xfId="1" applyNumberFormat="1" applyFont="1" applyBorder="1" applyAlignment="1">
      <alignment horizontal="right" indent="2"/>
    </xf>
    <xf numFmtId="0" fontId="7" fillId="0" borderId="0" xfId="1" applyNumberFormat="1" applyFont="1" applyBorder="1" applyAlignment="1">
      <alignment horizontal="center"/>
    </xf>
    <xf numFmtId="15" fontId="4" fillId="0" borderId="0" xfId="1" quotePrefix="1" applyNumberFormat="1" applyFont="1" applyBorder="1" applyAlignment="1">
      <alignment horizontal="center"/>
    </xf>
    <xf numFmtId="0" fontId="4" fillId="0" borderId="0" xfId="0" quotePrefix="1" applyFont="1" applyAlignment="1">
      <alignment horizontal="center"/>
    </xf>
    <xf numFmtId="15" fontId="5" fillId="0" borderId="0" xfId="0" quotePrefix="1" applyNumberFormat="1" applyFont="1" applyAlignment="1">
      <alignment horizontal="center"/>
    </xf>
    <xf numFmtId="15" fontId="6" fillId="0" borderId="0" xfId="0" applyNumberFormat="1" applyFont="1"/>
    <xf numFmtId="15" fontId="6" fillId="0" borderId="0" xfId="0" applyNumberFormat="1" applyFont="1" applyAlignment="1">
      <alignment horizontal="center"/>
    </xf>
    <xf numFmtId="15" fontId="7" fillId="0" borderId="0" xfId="1" applyNumberFormat="1" applyFont="1" applyBorder="1" applyAlignment="1">
      <alignment horizontal="center"/>
    </xf>
    <xf numFmtId="0" fontId="11" fillId="0" borderId="0" xfId="0" applyFont="1"/>
    <xf numFmtId="43" fontId="7" fillId="0" borderId="0" xfId="1" applyFont="1" applyFill="1" applyAlignment="1">
      <alignment horizontal="center"/>
    </xf>
    <xf numFmtId="43" fontId="9" fillId="0" borderId="0" xfId="1" applyFont="1" applyFill="1" applyAlignment="1">
      <alignment horizontal="center"/>
    </xf>
    <xf numFmtId="43" fontId="7" fillId="0" borderId="0" xfId="1" applyFont="1" applyFill="1" applyBorder="1"/>
    <xf numFmtId="43" fontId="7" fillId="3" borderId="4" xfId="1" applyFont="1" applyFill="1" applyBorder="1" applyAlignment="1">
      <alignment horizontal="center"/>
    </xf>
    <xf numFmtId="0" fontId="10" fillId="0" borderId="0" xfId="0" applyFont="1" applyAlignment="1">
      <alignment horizontal="left"/>
    </xf>
    <xf numFmtId="0" fontId="7" fillId="0" borderId="0" xfId="0" applyFont="1"/>
    <xf numFmtId="44" fontId="9" fillId="0" borderId="2" xfId="2" applyFont="1" applyFill="1" applyBorder="1" applyAlignment="1">
      <alignment horizontal="center"/>
    </xf>
    <xf numFmtId="0" fontId="7" fillId="0" borderId="0" xfId="0" applyFont="1" applyAlignment="1">
      <alignment horizontal="right" indent="2"/>
    </xf>
    <xf numFmtId="43" fontId="12" fillId="0" borderId="0" xfId="1" applyFont="1" applyAlignment="1">
      <alignment horizontal="center"/>
    </xf>
    <xf numFmtId="43" fontId="7" fillId="0" borderId="0" xfId="1" applyFont="1" applyAlignment="1">
      <alignment horizontal="center"/>
    </xf>
    <xf numFmtId="0" fontId="10" fillId="0" borderId="0" xfId="0" applyFont="1"/>
    <xf numFmtId="0" fontId="12" fillId="0" borderId="0" xfId="0" applyFont="1"/>
    <xf numFmtId="43" fontId="6" fillId="0" borderId="0" xfId="0" applyNumberFormat="1" applyFont="1"/>
    <xf numFmtId="0" fontId="7" fillId="0" borderId="0" xfId="0" applyFont="1" applyAlignment="1">
      <alignment horizontal="left"/>
    </xf>
    <xf numFmtId="0" fontId="8" fillId="0" borderId="0" xfId="0" applyFont="1"/>
    <xf numFmtId="0" fontId="8" fillId="0" borderId="0" xfId="0" applyFont="1" applyAlignment="1">
      <alignment horizontal="center"/>
    </xf>
    <xf numFmtId="0" fontId="10" fillId="0" borderId="0" xfId="0" applyFont="1" applyAlignment="1">
      <alignment horizontal="center"/>
    </xf>
    <xf numFmtId="165" fontId="10" fillId="0" borderId="1" xfId="0" quotePrefix="1" applyNumberFormat="1" applyFont="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center"/>
    </xf>
    <xf numFmtId="15" fontId="10" fillId="0" borderId="1" xfId="0" applyNumberFormat="1" applyFont="1" applyBorder="1" applyAlignment="1">
      <alignment horizontal="center"/>
    </xf>
    <xf numFmtId="166" fontId="10" fillId="0" borderId="1" xfId="0" quotePrefix="1" applyNumberFormat="1" applyFont="1" applyBorder="1" applyAlignment="1">
      <alignment horizontal="center"/>
    </xf>
    <xf numFmtId="0" fontId="14" fillId="0" borderId="4" xfId="0" applyFont="1" applyBorder="1" applyAlignment="1">
      <alignment horizontal="center"/>
    </xf>
    <xf numFmtId="0" fontId="11" fillId="0" borderId="4" xfId="0" applyFont="1" applyBorder="1"/>
    <xf numFmtId="44" fontId="7" fillId="2" borderId="4" xfId="2" applyFont="1" applyFill="1" applyBorder="1" applyAlignment="1">
      <alignment horizontal="center"/>
    </xf>
    <xf numFmtId="44" fontId="7" fillId="3" borderId="4" xfId="2" applyFont="1" applyFill="1" applyBorder="1" applyAlignment="1">
      <alignment horizontal="center"/>
    </xf>
    <xf numFmtId="44" fontId="9" fillId="0" borderId="4" xfId="2" applyFont="1" applyFill="1" applyBorder="1" applyAlignment="1">
      <alignment horizontal="center"/>
    </xf>
    <xf numFmtId="44" fontId="7" fillId="3" borderId="4" xfId="2" applyFont="1" applyFill="1" applyBorder="1"/>
    <xf numFmtId="43" fontId="7" fillId="2" borderId="4" xfId="1" applyFont="1" applyFill="1" applyBorder="1" applyAlignment="1">
      <alignment horizontal="center"/>
    </xf>
    <xf numFmtId="43" fontId="9" fillId="0" borderId="4" xfId="1" applyFont="1" applyFill="1" applyBorder="1" applyAlignment="1">
      <alignment horizontal="center"/>
    </xf>
    <xf numFmtId="43" fontId="7" fillId="3" borderId="4" xfId="1" applyFont="1" applyFill="1" applyBorder="1"/>
    <xf numFmtId="0" fontId="11" fillId="0" borderId="4" xfId="1" applyNumberFormat="1" applyFont="1" applyFill="1" applyBorder="1" applyAlignment="1">
      <alignment horizontal="left"/>
    </xf>
    <xf numFmtId="0" fontId="10" fillId="4" borderId="7" xfId="1" applyNumberFormat="1" applyFont="1" applyFill="1" applyBorder="1" applyAlignment="1"/>
    <xf numFmtId="0" fontId="11" fillId="5" borderId="4" xfId="0" applyFont="1" applyFill="1" applyBorder="1"/>
    <xf numFmtId="0" fontId="7" fillId="0" borderId="4" xfId="0" applyFont="1" applyBorder="1" applyAlignment="1">
      <alignment horizontal="right" indent="2"/>
    </xf>
    <xf numFmtId="43" fontId="13" fillId="0" borderId="4" xfId="1" applyFont="1" applyFill="1" applyBorder="1"/>
    <xf numFmtId="43" fontId="8" fillId="3" borderId="8" xfId="1" applyFont="1" applyFill="1" applyBorder="1"/>
    <xf numFmtId="43" fontId="13" fillId="0" borderId="9" xfId="0" applyNumberFormat="1" applyFont="1" applyBorder="1"/>
    <xf numFmtId="0" fontId="7" fillId="0" borderId="4" xfId="0" applyFont="1" applyBorder="1" applyAlignment="1">
      <alignment horizontal="center"/>
    </xf>
    <xf numFmtId="0" fontId="6" fillId="0" borderId="4" xfId="0" applyFont="1" applyBorder="1" applyAlignment="1">
      <alignment horizontal="center"/>
    </xf>
    <xf numFmtId="0" fontId="10" fillId="0" borderId="0" xfId="0" applyFont="1" applyAlignment="1">
      <alignment horizontal="right" indent="2"/>
    </xf>
    <xf numFmtId="0" fontId="8" fillId="0" borderId="0" xfId="0" applyFont="1" applyAlignment="1">
      <alignment horizontal="left" indent="2"/>
    </xf>
    <xf numFmtId="0" fontId="6" fillId="0" borderId="0" xfId="0" applyFont="1" applyAlignment="1">
      <alignment horizontal="right" vertical="top" indent="2"/>
    </xf>
    <xf numFmtId="164" fontId="4" fillId="3" borderId="1" xfId="0" quotePrefix="1" applyNumberFormat="1" applyFont="1" applyFill="1" applyBorder="1" applyAlignment="1">
      <alignment horizontal="left"/>
    </xf>
    <xf numFmtId="0" fontId="4" fillId="3" borderId="1" xfId="0" applyFont="1" applyFill="1" applyBorder="1" applyAlignment="1">
      <alignment horizontal="left"/>
    </xf>
    <xf numFmtId="0" fontId="10" fillId="6" borderId="0" xfId="0" applyFont="1" applyFill="1" applyAlignment="1">
      <alignment horizontal="center"/>
    </xf>
    <xf numFmtId="166" fontId="10" fillId="6" borderId="1" xfId="0" quotePrefix="1" applyNumberFormat="1" applyFont="1" applyFill="1" applyBorder="1" applyAlignment="1">
      <alignment horizontal="center"/>
    </xf>
    <xf numFmtId="0" fontId="10" fillId="0" borderId="1" xfId="0" applyFont="1" applyBorder="1" applyAlignment="1">
      <alignment horizontal="left"/>
    </xf>
    <xf numFmtId="0" fontId="7" fillId="0" borderId="0" xfId="0" applyFont="1" applyAlignment="1">
      <alignment horizontal="left"/>
    </xf>
    <xf numFmtId="0" fontId="4" fillId="0" borderId="0" xfId="0" applyFont="1" applyAlignment="1">
      <alignment horizontal="left"/>
    </xf>
    <xf numFmtId="0" fontId="7" fillId="0" borderId="0" xfId="0" applyFont="1" applyAlignment="1">
      <alignment horizontal="left" vertical="top" wrapText="1"/>
    </xf>
    <xf numFmtId="0" fontId="10" fillId="0" borderId="0" xfId="0" applyFont="1" applyAlignment="1">
      <alignment horizontal="left" wrapText="1"/>
    </xf>
    <xf numFmtId="0" fontId="7" fillId="0" borderId="0" xfId="0" applyFont="1" applyAlignment="1">
      <alignment horizontal="left" wrapText="1"/>
    </xf>
    <xf numFmtId="0" fontId="7" fillId="6" borderId="0" xfId="0" applyFont="1" applyFill="1" applyAlignment="1">
      <alignment horizontal="left" wrapText="1"/>
    </xf>
    <xf numFmtId="0" fontId="10" fillId="0" borderId="1" xfId="0" applyFont="1" applyBorder="1" applyAlignment="1">
      <alignment horizontal="center"/>
    </xf>
    <xf numFmtId="0" fontId="10" fillId="2" borderId="0" xfId="0" applyFont="1" applyFill="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4" fillId="0" borderId="6" xfId="0" applyFont="1" applyBorder="1" applyAlignment="1">
      <alignment horizontal="center"/>
    </xf>
    <xf numFmtId="0" fontId="10" fillId="4" borderId="0" xfId="1" applyNumberFormat="1" applyFont="1" applyFill="1" applyBorder="1" applyAlignment="1">
      <alignment horizontal="left"/>
    </xf>
  </cellXfs>
  <cellStyles count="7">
    <cellStyle name="Comma" xfId="1" builtinId="3"/>
    <cellStyle name="Comma 2" xfId="4" xr:uid="{00000000-0005-0000-0000-000001000000}"/>
    <cellStyle name="Currency" xfId="2" builtinId="4"/>
    <cellStyle name="Currency 2" xfId="6" xr:uid="{00000000-0005-0000-0000-000003000000}"/>
    <cellStyle name="Normal" xfId="0" builtinId="0"/>
    <cellStyle name="Normal 2" xfId="3" xr:uid="{00000000-0005-0000-0000-000005000000}"/>
    <cellStyle name="Percent 2" xfId="5" xr:uid="{00000000-0005-0000-0000-000006000000}"/>
  </cellStyles>
  <dxfs count="0"/>
  <tableStyles count="0" defaultTableStyle="TableStyleMedium9" defaultPivotStyle="PivotStyleLight16"/>
  <colors>
    <mruColors>
      <color rgb="FFFFFF99"/>
      <color rgb="FFFFFF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5"/>
  <sheetViews>
    <sheetView showGridLines="0" tabSelected="1" zoomScaleNormal="100" zoomScaleSheetLayoutView="110" workbookViewId="0">
      <pane ySplit="14" topLeftCell="A15" activePane="bottomLeft" state="frozen"/>
      <selection pane="bottomLeft" activeCell="B6" sqref="B6:O6"/>
    </sheetView>
  </sheetViews>
  <sheetFormatPr defaultRowHeight="14.4" x14ac:dyDescent="0.3"/>
  <cols>
    <col min="1" max="2" width="10.6640625" style="1" customWidth="1"/>
    <col min="3" max="3" width="60.44140625" customWidth="1"/>
    <col min="4" max="5" width="12.5546875" customWidth="1"/>
    <col min="6" max="6" width="15.109375" customWidth="1"/>
    <col min="7" max="7" width="14.88671875" customWidth="1"/>
    <col min="8" max="8" width="13.44140625" customWidth="1"/>
    <col min="9" max="9" width="12.5546875" customWidth="1"/>
    <col min="10" max="10" width="14.109375" customWidth="1"/>
    <col min="11" max="12" width="12.5546875" customWidth="1"/>
    <col min="13" max="13" width="13.33203125" customWidth="1"/>
    <col min="14" max="14" width="10.44140625" customWidth="1"/>
    <col min="15" max="15" width="10" customWidth="1"/>
  </cols>
  <sheetData>
    <row r="1" spans="1:17" ht="21" x14ac:dyDescent="0.4">
      <c r="A1" s="65" t="s">
        <v>0</v>
      </c>
      <c r="B1" s="65"/>
      <c r="C1" s="60" t="s">
        <v>50</v>
      </c>
      <c r="D1" s="4"/>
      <c r="E1" s="4"/>
      <c r="F1" s="4"/>
      <c r="G1" s="4"/>
      <c r="H1" s="4"/>
      <c r="I1" s="4"/>
      <c r="J1" s="4"/>
      <c r="K1" s="4"/>
      <c r="L1" s="4"/>
      <c r="M1" s="4"/>
      <c r="N1" s="4"/>
      <c r="O1" s="4"/>
      <c r="P1" s="4"/>
      <c r="Q1" s="4"/>
    </row>
    <row r="2" spans="1:17" ht="21" x14ac:dyDescent="0.4">
      <c r="A2" s="65" t="s">
        <v>39</v>
      </c>
      <c r="B2" s="65"/>
      <c r="C2" s="59" t="s">
        <v>72</v>
      </c>
      <c r="D2" s="4"/>
      <c r="E2" s="4"/>
      <c r="F2" s="4"/>
      <c r="G2" s="4"/>
      <c r="H2" s="4"/>
      <c r="I2" s="4"/>
      <c r="J2" s="4"/>
      <c r="K2" s="4"/>
      <c r="L2" s="4"/>
      <c r="M2" s="4"/>
      <c r="N2" s="4"/>
      <c r="O2" s="4"/>
      <c r="P2" s="4"/>
      <c r="Q2" s="4"/>
    </row>
    <row r="3" spans="1:17" x14ac:dyDescent="0.3">
      <c r="A3" s="5"/>
      <c r="B3" s="5"/>
      <c r="C3" s="4"/>
      <c r="D3" s="4"/>
      <c r="E3" s="4"/>
      <c r="F3" s="4"/>
      <c r="G3" s="4"/>
      <c r="H3" s="4"/>
      <c r="I3" s="4"/>
      <c r="J3" s="4"/>
      <c r="K3" s="4"/>
      <c r="L3" s="4"/>
      <c r="M3" s="4"/>
      <c r="N3" s="4"/>
      <c r="O3" s="4"/>
      <c r="P3" s="4"/>
      <c r="Q3" s="4"/>
    </row>
    <row r="4" spans="1:17" x14ac:dyDescent="0.3">
      <c r="A4" s="57" t="s">
        <v>68</v>
      </c>
      <c r="B4" s="5"/>
      <c r="C4" s="4"/>
      <c r="D4" s="4"/>
      <c r="E4" s="4"/>
      <c r="F4" s="4"/>
      <c r="G4" s="4"/>
      <c r="H4" s="4"/>
      <c r="I4" s="4"/>
      <c r="J4" s="4"/>
      <c r="K4" s="4"/>
      <c r="L4" s="4"/>
      <c r="M4" s="4"/>
      <c r="N4" s="4"/>
      <c r="O4" s="4"/>
      <c r="P4" s="4"/>
      <c r="Q4" s="4"/>
    </row>
    <row r="5" spans="1:17" ht="29.4" customHeight="1" x14ac:dyDescent="0.3">
      <c r="A5" s="58">
        <v>1</v>
      </c>
      <c r="B5" s="66" t="s">
        <v>70</v>
      </c>
      <c r="C5" s="66"/>
      <c r="D5" s="66"/>
      <c r="E5" s="66"/>
      <c r="F5" s="66"/>
      <c r="G5" s="66"/>
      <c r="H5" s="66"/>
      <c r="I5" s="66"/>
      <c r="J5" s="66"/>
      <c r="K5" s="66"/>
      <c r="L5" s="66"/>
      <c r="M5" s="66"/>
      <c r="N5" s="66"/>
      <c r="O5" s="66"/>
      <c r="P5" s="4"/>
      <c r="Q5" s="4"/>
    </row>
    <row r="6" spans="1:17" ht="30.6" customHeight="1" x14ac:dyDescent="0.3">
      <c r="A6" s="58">
        <v>2</v>
      </c>
      <c r="B6" s="67" t="s">
        <v>144</v>
      </c>
      <c r="C6" s="68"/>
      <c r="D6" s="68"/>
      <c r="E6" s="68"/>
      <c r="F6" s="68"/>
      <c r="G6" s="68"/>
      <c r="H6" s="68"/>
      <c r="I6" s="68"/>
      <c r="J6" s="68"/>
      <c r="K6" s="68"/>
      <c r="L6" s="68"/>
      <c r="M6" s="68"/>
      <c r="N6" s="68"/>
      <c r="O6" s="68"/>
      <c r="P6" s="4"/>
      <c r="Q6" s="4"/>
    </row>
    <row r="7" spans="1:17" x14ac:dyDescent="0.3">
      <c r="A7" s="58">
        <v>3</v>
      </c>
      <c r="B7" s="69" t="s">
        <v>69</v>
      </c>
      <c r="C7" s="69"/>
      <c r="D7" s="69"/>
      <c r="E7" s="69"/>
      <c r="F7" s="69"/>
      <c r="G7" s="69"/>
      <c r="H7" s="69"/>
      <c r="I7" s="69"/>
      <c r="J7" s="69"/>
      <c r="K7" s="69"/>
      <c r="L7" s="69"/>
      <c r="M7" s="69"/>
      <c r="N7" s="69"/>
      <c r="O7" s="69"/>
      <c r="P7" s="4"/>
      <c r="Q7" s="4"/>
    </row>
    <row r="8" spans="1:17" x14ac:dyDescent="0.3">
      <c r="A8" s="58">
        <v>4</v>
      </c>
      <c r="B8" s="64" t="s">
        <v>75</v>
      </c>
      <c r="C8" s="64"/>
      <c r="D8" s="64"/>
      <c r="E8" s="64"/>
      <c r="F8" s="64"/>
      <c r="G8" s="64"/>
      <c r="H8" s="64"/>
      <c r="I8" s="64"/>
      <c r="J8" s="64"/>
      <c r="K8" s="64"/>
      <c r="L8" s="64"/>
      <c r="M8" s="64"/>
      <c r="N8" s="64"/>
      <c r="O8" s="64"/>
      <c r="P8" s="4"/>
      <c r="Q8" s="4"/>
    </row>
    <row r="9" spans="1:17" x14ac:dyDescent="0.3">
      <c r="A9" s="5"/>
      <c r="B9" s="64"/>
      <c r="C9" s="64"/>
      <c r="D9" s="64"/>
      <c r="E9" s="64"/>
      <c r="F9" s="64"/>
      <c r="G9" s="64"/>
      <c r="H9" s="64"/>
      <c r="I9" s="64"/>
      <c r="J9" s="64"/>
      <c r="K9" s="64"/>
      <c r="L9" s="64"/>
      <c r="M9" s="64"/>
      <c r="N9" s="64"/>
      <c r="O9" s="64"/>
      <c r="P9" s="4"/>
      <c r="Q9" s="4"/>
    </row>
    <row r="10" spans="1:17" x14ac:dyDescent="0.3">
      <c r="A10" s="5"/>
      <c r="B10" s="5"/>
      <c r="D10" s="15"/>
      <c r="E10" s="4"/>
      <c r="F10" s="15"/>
      <c r="G10" s="4"/>
      <c r="H10" s="4"/>
      <c r="I10" s="4"/>
      <c r="J10" s="4"/>
      <c r="K10" s="4"/>
      <c r="L10" s="4"/>
      <c r="M10" s="4"/>
      <c r="N10" s="4"/>
      <c r="O10" s="4"/>
      <c r="P10" s="4"/>
      <c r="Q10" s="4"/>
    </row>
    <row r="11" spans="1:17" x14ac:dyDescent="0.3">
      <c r="A11" s="5"/>
      <c r="B11" s="5"/>
      <c r="C11" s="4"/>
      <c r="D11" s="72" t="s">
        <v>71</v>
      </c>
      <c r="E11" s="73"/>
      <c r="F11" s="73"/>
      <c r="G11" s="73"/>
      <c r="H11" s="73"/>
      <c r="I11" s="73"/>
      <c r="J11" s="73"/>
      <c r="K11" s="74"/>
      <c r="L11" s="4"/>
      <c r="M11" s="38" t="s">
        <v>54</v>
      </c>
      <c r="N11" s="4"/>
      <c r="O11" s="4"/>
      <c r="P11" s="4"/>
      <c r="Q11" s="4"/>
    </row>
    <row r="12" spans="1:17" x14ac:dyDescent="0.3">
      <c r="A12" s="5"/>
      <c r="B12" s="5"/>
      <c r="C12" s="4"/>
      <c r="D12" s="71" t="s">
        <v>1</v>
      </c>
      <c r="E12" s="71"/>
      <c r="F12" s="71"/>
      <c r="G12" s="30"/>
      <c r="H12" s="30"/>
      <c r="I12" s="31" t="s">
        <v>44</v>
      </c>
      <c r="J12" s="30"/>
      <c r="K12" s="30"/>
      <c r="L12" s="30"/>
      <c r="M12" s="30"/>
      <c r="N12" s="70" t="s">
        <v>2</v>
      </c>
      <c r="O12" s="70"/>
      <c r="P12" s="4"/>
      <c r="Q12" s="4"/>
    </row>
    <row r="13" spans="1:17" x14ac:dyDescent="0.3">
      <c r="A13" s="32" t="s">
        <v>4</v>
      </c>
      <c r="B13" s="32" t="s">
        <v>3</v>
      </c>
      <c r="C13" s="4"/>
      <c r="D13" s="32" t="s">
        <v>5</v>
      </c>
      <c r="E13" s="32" t="s">
        <v>6</v>
      </c>
      <c r="F13" s="70" t="s">
        <v>52</v>
      </c>
      <c r="G13" s="70"/>
      <c r="H13" s="70"/>
      <c r="I13" s="32" t="s">
        <v>45</v>
      </c>
      <c r="J13" s="32" t="s">
        <v>7</v>
      </c>
      <c r="K13" s="32"/>
      <c r="L13" s="32"/>
      <c r="M13" s="31" t="s">
        <v>8</v>
      </c>
      <c r="N13" s="32" t="s">
        <v>5</v>
      </c>
      <c r="O13" s="61" t="s">
        <v>6</v>
      </c>
      <c r="P13" s="4"/>
      <c r="Q13" s="4"/>
    </row>
    <row r="14" spans="1:17" x14ac:dyDescent="0.3">
      <c r="A14" s="35" t="s">
        <v>9</v>
      </c>
      <c r="B14" s="35" t="s">
        <v>9</v>
      </c>
      <c r="C14" s="63" t="s">
        <v>77</v>
      </c>
      <c r="D14" s="33">
        <v>45473</v>
      </c>
      <c r="E14" s="33">
        <v>45473</v>
      </c>
      <c r="F14" s="34" t="s">
        <v>10</v>
      </c>
      <c r="G14" s="35" t="s">
        <v>11</v>
      </c>
      <c r="H14" s="36" t="s">
        <v>12</v>
      </c>
      <c r="I14" s="35" t="s">
        <v>37</v>
      </c>
      <c r="J14" s="35" t="s">
        <v>13</v>
      </c>
      <c r="K14" s="32" t="s">
        <v>49</v>
      </c>
      <c r="L14" s="36" t="s">
        <v>14</v>
      </c>
      <c r="M14" s="35" t="s">
        <v>74</v>
      </c>
      <c r="N14" s="37">
        <v>45838</v>
      </c>
      <c r="O14" s="62">
        <v>45838</v>
      </c>
      <c r="P14" s="4"/>
      <c r="Q14" s="4"/>
    </row>
    <row r="15" spans="1:17" ht="18" customHeight="1" x14ac:dyDescent="0.4">
      <c r="A15" s="7"/>
      <c r="B15" s="7"/>
      <c r="C15" s="8"/>
      <c r="D15" s="9" t="s">
        <v>15</v>
      </c>
      <c r="E15" s="9" t="s">
        <v>15</v>
      </c>
      <c r="F15" s="10" t="s">
        <v>16</v>
      </c>
      <c r="G15" s="9" t="s">
        <v>15</v>
      </c>
      <c r="H15" s="10" t="s">
        <v>16</v>
      </c>
      <c r="I15" s="10" t="s">
        <v>16</v>
      </c>
      <c r="J15" s="10" t="s">
        <v>16</v>
      </c>
      <c r="K15" s="10" t="s">
        <v>16</v>
      </c>
      <c r="L15" s="11" t="s">
        <v>17</v>
      </c>
      <c r="M15" s="12"/>
      <c r="N15" s="13"/>
      <c r="O15" s="12"/>
      <c r="P15" s="4"/>
      <c r="Q15" s="4"/>
    </row>
    <row r="16" spans="1:17" x14ac:dyDescent="0.3">
      <c r="A16" s="75" t="s">
        <v>18</v>
      </c>
      <c r="B16" s="75"/>
      <c r="C16" s="75"/>
      <c r="D16" s="14"/>
      <c r="E16" s="14"/>
      <c r="F16" s="6"/>
      <c r="G16" s="6"/>
      <c r="H16" s="6"/>
      <c r="I16" s="12"/>
      <c r="J16" s="12"/>
      <c r="K16" s="12"/>
      <c r="L16" s="12"/>
      <c r="M16" s="12"/>
      <c r="N16" s="13"/>
      <c r="O16" s="12"/>
      <c r="P16" s="4"/>
      <c r="Q16" s="4"/>
    </row>
    <row r="17" spans="1:17" x14ac:dyDescent="0.3">
      <c r="A17" s="20" t="s">
        <v>67</v>
      </c>
      <c r="C17" s="15"/>
      <c r="D17" s="16"/>
      <c r="E17" s="16"/>
      <c r="F17" s="16"/>
      <c r="G17" s="16"/>
      <c r="H17" s="16"/>
      <c r="I17" s="16"/>
      <c r="J17" s="16"/>
      <c r="K17" s="16"/>
      <c r="L17" s="17"/>
      <c r="M17" s="18"/>
      <c r="N17" s="17"/>
      <c r="O17" s="17"/>
      <c r="P17" s="4"/>
      <c r="Q17" s="4"/>
    </row>
    <row r="18" spans="1:17" x14ac:dyDescent="0.3">
      <c r="A18" s="54">
        <v>1920</v>
      </c>
      <c r="B18" s="54">
        <v>5601</v>
      </c>
      <c r="C18" s="39" t="s">
        <v>53</v>
      </c>
      <c r="D18" s="40">
        <v>0</v>
      </c>
      <c r="E18" s="40">
        <v>0</v>
      </c>
      <c r="F18" s="40">
        <v>0</v>
      </c>
      <c r="G18" s="41">
        <v>0</v>
      </c>
      <c r="H18" s="41">
        <v>0</v>
      </c>
      <c r="I18" s="41">
        <v>0</v>
      </c>
      <c r="J18" s="41">
        <v>0</v>
      </c>
      <c r="K18" s="41">
        <v>0</v>
      </c>
      <c r="L18" s="42">
        <f t="shared" ref="L18:L31" si="0">-D18-E18+F18-G18+H18+J18+I18+K18</f>
        <v>0</v>
      </c>
      <c r="M18" s="43">
        <v>0</v>
      </c>
      <c r="N18" s="42">
        <f t="shared" ref="N18:N31" si="1">IF((L18-M18)&gt;0,0,(-L18+M18))</f>
        <v>0</v>
      </c>
      <c r="O18" s="42">
        <f t="shared" ref="O18:O31" si="2">IF((L18-M18)&gt;0,(-L18+M18),0)</f>
        <v>0</v>
      </c>
      <c r="P18" s="4"/>
      <c r="Q18" s="4"/>
    </row>
    <row r="19" spans="1:17" x14ac:dyDescent="0.3">
      <c r="A19" s="54">
        <v>3800</v>
      </c>
      <c r="B19" s="54">
        <v>5380</v>
      </c>
      <c r="C19" s="39" t="s">
        <v>76</v>
      </c>
      <c r="D19" s="44">
        <v>0</v>
      </c>
      <c r="E19" s="44">
        <v>0</v>
      </c>
      <c r="F19" s="44">
        <v>0</v>
      </c>
      <c r="G19" s="19">
        <v>0</v>
      </c>
      <c r="H19" s="19">
        <v>0</v>
      </c>
      <c r="I19" s="19">
        <v>0</v>
      </c>
      <c r="J19" s="19">
        <v>0</v>
      </c>
      <c r="K19" s="19">
        <v>0</v>
      </c>
      <c r="L19" s="45">
        <f t="shared" si="0"/>
        <v>0</v>
      </c>
      <c r="M19" s="46">
        <v>0</v>
      </c>
      <c r="N19" s="45">
        <f t="shared" si="1"/>
        <v>0</v>
      </c>
      <c r="O19" s="45">
        <f t="shared" si="2"/>
        <v>0</v>
      </c>
      <c r="P19" s="4"/>
      <c r="Q19" s="4"/>
    </row>
    <row r="20" spans="1:17" x14ac:dyDescent="0.3">
      <c r="A20" s="54">
        <v>3800</v>
      </c>
      <c r="B20" s="54">
        <v>5610</v>
      </c>
      <c r="C20" s="39" t="s">
        <v>84</v>
      </c>
      <c r="D20" s="44">
        <v>0</v>
      </c>
      <c r="E20" s="44">
        <v>0</v>
      </c>
      <c r="F20" s="44">
        <v>0</v>
      </c>
      <c r="G20" s="19">
        <v>0</v>
      </c>
      <c r="H20" s="19">
        <v>0</v>
      </c>
      <c r="I20" s="19">
        <v>0</v>
      </c>
      <c r="J20" s="19">
        <v>0</v>
      </c>
      <c r="K20" s="19">
        <v>0</v>
      </c>
      <c r="L20" s="45">
        <f t="shared" si="0"/>
        <v>0</v>
      </c>
      <c r="M20" s="46">
        <v>0</v>
      </c>
      <c r="N20" s="45">
        <f t="shared" si="1"/>
        <v>0</v>
      </c>
      <c r="O20" s="45">
        <f t="shared" si="2"/>
        <v>0</v>
      </c>
      <c r="P20" s="4"/>
      <c r="Q20" s="4"/>
    </row>
    <row r="21" spans="1:17" x14ac:dyDescent="0.3">
      <c r="A21" s="54">
        <v>3800</v>
      </c>
      <c r="B21" s="54">
        <v>5613</v>
      </c>
      <c r="C21" s="39" t="s">
        <v>40</v>
      </c>
      <c r="D21" s="44">
        <v>0</v>
      </c>
      <c r="E21" s="44">
        <v>0</v>
      </c>
      <c r="F21" s="44">
        <v>0</v>
      </c>
      <c r="G21" s="19">
        <v>0</v>
      </c>
      <c r="H21" s="19">
        <v>0</v>
      </c>
      <c r="I21" s="19">
        <v>0</v>
      </c>
      <c r="J21" s="19">
        <v>0</v>
      </c>
      <c r="K21" s="19">
        <v>0</v>
      </c>
      <c r="L21" s="45">
        <f t="shared" si="0"/>
        <v>0</v>
      </c>
      <c r="M21" s="46">
        <v>0</v>
      </c>
      <c r="N21" s="45">
        <f t="shared" si="1"/>
        <v>0</v>
      </c>
      <c r="O21" s="45">
        <f t="shared" si="2"/>
        <v>0</v>
      </c>
      <c r="P21" s="4"/>
      <c r="Q21" s="4"/>
    </row>
    <row r="22" spans="1:17" x14ac:dyDescent="0.3">
      <c r="A22" s="54">
        <v>3800</v>
      </c>
      <c r="B22" s="54">
        <v>5616</v>
      </c>
      <c r="C22" s="39" t="s">
        <v>85</v>
      </c>
      <c r="D22" s="44">
        <v>0</v>
      </c>
      <c r="E22" s="44">
        <v>0</v>
      </c>
      <c r="F22" s="44">
        <v>0</v>
      </c>
      <c r="G22" s="19">
        <v>0</v>
      </c>
      <c r="H22" s="19">
        <v>0</v>
      </c>
      <c r="I22" s="19">
        <v>0</v>
      </c>
      <c r="J22" s="19">
        <v>0</v>
      </c>
      <c r="K22" s="19">
        <v>0</v>
      </c>
      <c r="L22" s="45">
        <f t="shared" si="0"/>
        <v>0</v>
      </c>
      <c r="M22" s="46">
        <v>0</v>
      </c>
      <c r="N22" s="45">
        <f t="shared" si="1"/>
        <v>0</v>
      </c>
      <c r="O22" s="45">
        <f t="shared" si="2"/>
        <v>0</v>
      </c>
      <c r="P22" s="4"/>
      <c r="Q22" s="4"/>
    </row>
    <row r="23" spans="1:17" x14ac:dyDescent="0.3">
      <c r="A23" s="54">
        <v>3800</v>
      </c>
      <c r="B23" s="54">
        <v>5618</v>
      </c>
      <c r="C23" s="39" t="s">
        <v>78</v>
      </c>
      <c r="D23" s="44">
        <v>0</v>
      </c>
      <c r="E23" s="44">
        <v>0</v>
      </c>
      <c r="F23" s="44">
        <v>0</v>
      </c>
      <c r="G23" s="19">
        <v>0</v>
      </c>
      <c r="H23" s="19">
        <v>0</v>
      </c>
      <c r="I23" s="19">
        <v>0</v>
      </c>
      <c r="J23" s="19">
        <v>0</v>
      </c>
      <c r="K23" s="19">
        <v>0</v>
      </c>
      <c r="L23" s="45">
        <f t="shared" si="0"/>
        <v>0</v>
      </c>
      <c r="M23" s="46">
        <v>0</v>
      </c>
      <c r="N23" s="45">
        <f t="shared" si="1"/>
        <v>0</v>
      </c>
      <c r="O23" s="45">
        <f t="shared" si="2"/>
        <v>0</v>
      </c>
      <c r="P23" s="4"/>
      <c r="Q23" s="4"/>
    </row>
    <row r="24" spans="1:17" x14ac:dyDescent="0.3">
      <c r="A24" s="54">
        <v>3800</v>
      </c>
      <c r="B24" s="54">
        <v>5660</v>
      </c>
      <c r="C24" s="39" t="s">
        <v>79</v>
      </c>
      <c r="D24" s="44">
        <v>0</v>
      </c>
      <c r="E24" s="44">
        <v>0</v>
      </c>
      <c r="F24" s="44">
        <v>0</v>
      </c>
      <c r="G24" s="19">
        <v>0</v>
      </c>
      <c r="H24" s="19">
        <v>0</v>
      </c>
      <c r="I24" s="19">
        <v>0</v>
      </c>
      <c r="J24" s="19">
        <v>0</v>
      </c>
      <c r="K24" s="19">
        <v>0</v>
      </c>
      <c r="L24" s="45">
        <f t="shared" si="0"/>
        <v>0</v>
      </c>
      <c r="M24" s="46">
        <v>0</v>
      </c>
      <c r="N24" s="45">
        <f t="shared" si="1"/>
        <v>0</v>
      </c>
      <c r="O24" s="45">
        <f t="shared" si="2"/>
        <v>0</v>
      </c>
      <c r="P24" s="4"/>
      <c r="Q24" s="4"/>
    </row>
    <row r="25" spans="1:17" x14ac:dyDescent="0.3">
      <c r="A25" s="54">
        <v>3800</v>
      </c>
      <c r="B25" s="54">
        <v>5664</v>
      </c>
      <c r="C25" s="39" t="s">
        <v>80</v>
      </c>
      <c r="D25" s="44">
        <v>0</v>
      </c>
      <c r="E25" s="44">
        <v>0</v>
      </c>
      <c r="F25" s="44">
        <v>0</v>
      </c>
      <c r="G25" s="19">
        <v>0</v>
      </c>
      <c r="H25" s="19">
        <v>0</v>
      </c>
      <c r="I25" s="19">
        <v>0</v>
      </c>
      <c r="J25" s="19">
        <v>0</v>
      </c>
      <c r="K25" s="19">
        <v>0</v>
      </c>
      <c r="L25" s="45">
        <f t="shared" si="0"/>
        <v>0</v>
      </c>
      <c r="M25" s="46">
        <v>0</v>
      </c>
      <c r="N25" s="45">
        <f t="shared" si="1"/>
        <v>0</v>
      </c>
      <c r="O25" s="45">
        <f t="shared" si="2"/>
        <v>0</v>
      </c>
      <c r="P25" s="4"/>
      <c r="Q25" s="4"/>
    </row>
    <row r="26" spans="1:17" x14ac:dyDescent="0.3">
      <c r="A26" s="54">
        <v>3800</v>
      </c>
      <c r="B26" s="54">
        <v>5672</v>
      </c>
      <c r="C26" s="47" t="s">
        <v>87</v>
      </c>
      <c r="D26" s="44">
        <v>0</v>
      </c>
      <c r="E26" s="44">
        <v>0</v>
      </c>
      <c r="F26" s="44">
        <v>0</v>
      </c>
      <c r="G26" s="19">
        <v>0</v>
      </c>
      <c r="H26" s="19">
        <v>0</v>
      </c>
      <c r="I26" s="19">
        <v>0</v>
      </c>
      <c r="J26" s="19">
        <v>0</v>
      </c>
      <c r="K26" s="19">
        <v>0</v>
      </c>
      <c r="L26" s="45">
        <f t="shared" si="0"/>
        <v>0</v>
      </c>
      <c r="M26" s="46">
        <v>0</v>
      </c>
      <c r="N26" s="45">
        <f t="shared" si="1"/>
        <v>0</v>
      </c>
      <c r="O26" s="45">
        <f t="shared" si="2"/>
        <v>0</v>
      </c>
      <c r="P26" s="4"/>
      <c r="Q26" s="4"/>
    </row>
    <row r="27" spans="1:17" x14ac:dyDescent="0.3">
      <c r="A27" s="54">
        <v>3800</v>
      </c>
      <c r="B27" s="54">
        <v>5674</v>
      </c>
      <c r="C27" s="39" t="s">
        <v>48</v>
      </c>
      <c r="D27" s="44">
        <v>0</v>
      </c>
      <c r="E27" s="44">
        <v>0</v>
      </c>
      <c r="F27" s="44">
        <v>0</v>
      </c>
      <c r="G27" s="19">
        <v>0</v>
      </c>
      <c r="H27" s="19">
        <v>0</v>
      </c>
      <c r="I27" s="19">
        <v>0</v>
      </c>
      <c r="J27" s="19">
        <v>0</v>
      </c>
      <c r="K27" s="19">
        <v>0</v>
      </c>
      <c r="L27" s="45">
        <f t="shared" si="0"/>
        <v>0</v>
      </c>
      <c r="M27" s="46">
        <v>0</v>
      </c>
      <c r="N27" s="45">
        <f t="shared" si="1"/>
        <v>0</v>
      </c>
      <c r="O27" s="45">
        <f t="shared" si="2"/>
        <v>0</v>
      </c>
      <c r="P27" s="4"/>
      <c r="Q27" s="4"/>
    </row>
    <row r="28" spans="1:17" x14ac:dyDescent="0.3">
      <c r="A28" s="54">
        <v>3800</v>
      </c>
      <c r="B28" s="54">
        <v>5680</v>
      </c>
      <c r="C28" s="39" t="s">
        <v>86</v>
      </c>
      <c r="D28" s="44">
        <v>0</v>
      </c>
      <c r="E28" s="44">
        <v>0</v>
      </c>
      <c r="F28" s="44">
        <v>0</v>
      </c>
      <c r="G28" s="19">
        <v>0</v>
      </c>
      <c r="H28" s="19">
        <v>0</v>
      </c>
      <c r="I28" s="19">
        <v>0</v>
      </c>
      <c r="J28" s="19">
        <v>0</v>
      </c>
      <c r="K28" s="19">
        <v>0</v>
      </c>
      <c r="L28" s="45">
        <f t="shared" si="0"/>
        <v>0</v>
      </c>
      <c r="M28" s="46">
        <v>0</v>
      </c>
      <c r="N28" s="45">
        <f t="shared" si="1"/>
        <v>0</v>
      </c>
      <c r="O28" s="45">
        <f t="shared" si="2"/>
        <v>0</v>
      </c>
      <c r="P28" s="4"/>
      <c r="Q28" s="4"/>
    </row>
    <row r="29" spans="1:17" x14ac:dyDescent="0.3">
      <c r="A29" s="54">
        <v>3800</v>
      </c>
      <c r="B29" s="54">
        <v>5687</v>
      </c>
      <c r="C29" s="39" t="s">
        <v>81</v>
      </c>
      <c r="D29" s="44">
        <v>0</v>
      </c>
      <c r="E29" s="44">
        <v>0</v>
      </c>
      <c r="F29" s="44">
        <v>0</v>
      </c>
      <c r="G29" s="19">
        <v>0</v>
      </c>
      <c r="H29" s="19">
        <v>0</v>
      </c>
      <c r="I29" s="19">
        <v>0</v>
      </c>
      <c r="J29" s="19">
        <v>0</v>
      </c>
      <c r="K29" s="19">
        <v>0</v>
      </c>
      <c r="L29" s="45">
        <f t="shared" si="0"/>
        <v>0</v>
      </c>
      <c r="M29" s="46">
        <v>0</v>
      </c>
      <c r="N29" s="45">
        <f t="shared" si="1"/>
        <v>0</v>
      </c>
      <c r="O29" s="45">
        <f t="shared" si="2"/>
        <v>0</v>
      </c>
      <c r="P29" s="4"/>
      <c r="Q29" s="4"/>
    </row>
    <row r="30" spans="1:17" x14ac:dyDescent="0.3">
      <c r="A30" s="54">
        <v>3800</v>
      </c>
      <c r="B30" s="54">
        <v>5846</v>
      </c>
      <c r="C30" s="39" t="s">
        <v>82</v>
      </c>
      <c r="D30" s="44">
        <v>0</v>
      </c>
      <c r="E30" s="44">
        <v>0</v>
      </c>
      <c r="F30" s="44">
        <v>0</v>
      </c>
      <c r="G30" s="19">
        <v>0</v>
      </c>
      <c r="H30" s="19">
        <v>0</v>
      </c>
      <c r="I30" s="19">
        <v>0</v>
      </c>
      <c r="J30" s="19">
        <v>0</v>
      </c>
      <c r="K30" s="19">
        <v>0</v>
      </c>
      <c r="L30" s="45">
        <f t="shared" si="0"/>
        <v>0</v>
      </c>
      <c r="M30" s="46">
        <v>0</v>
      </c>
      <c r="N30" s="45">
        <f t="shared" si="1"/>
        <v>0</v>
      </c>
      <c r="O30" s="45">
        <f t="shared" si="2"/>
        <v>0</v>
      </c>
      <c r="P30" s="4"/>
      <c r="Q30" s="4"/>
    </row>
    <row r="31" spans="1:17" x14ac:dyDescent="0.3">
      <c r="A31" s="54">
        <v>3800</v>
      </c>
      <c r="B31" s="54">
        <v>8070</v>
      </c>
      <c r="C31" s="39" t="s">
        <v>83</v>
      </c>
      <c r="D31" s="44">
        <v>0</v>
      </c>
      <c r="E31" s="44">
        <v>0</v>
      </c>
      <c r="F31" s="44">
        <v>0</v>
      </c>
      <c r="G31" s="19">
        <v>0</v>
      </c>
      <c r="H31" s="19">
        <v>0</v>
      </c>
      <c r="I31" s="19">
        <v>0</v>
      </c>
      <c r="J31" s="19">
        <v>0</v>
      </c>
      <c r="K31" s="19">
        <v>0</v>
      </c>
      <c r="L31" s="45">
        <f t="shared" si="0"/>
        <v>0</v>
      </c>
      <c r="M31" s="46">
        <v>0</v>
      </c>
      <c r="N31" s="45">
        <f t="shared" si="1"/>
        <v>0</v>
      </c>
      <c r="O31" s="45">
        <f t="shared" si="2"/>
        <v>0</v>
      </c>
      <c r="P31" s="4"/>
      <c r="Q31" s="4"/>
    </row>
    <row r="32" spans="1:17" x14ac:dyDescent="0.3">
      <c r="A32" s="54"/>
      <c r="B32" s="54"/>
      <c r="C32" s="47"/>
      <c r="D32" s="44">
        <v>0</v>
      </c>
      <c r="E32" s="44">
        <v>0</v>
      </c>
      <c r="F32" s="44">
        <v>0</v>
      </c>
      <c r="G32" s="19">
        <v>0</v>
      </c>
      <c r="H32" s="19">
        <v>0</v>
      </c>
      <c r="I32" s="19">
        <v>0</v>
      </c>
      <c r="J32" s="19">
        <v>0</v>
      </c>
      <c r="K32" s="19">
        <v>0</v>
      </c>
      <c r="L32" s="45">
        <f t="shared" ref="L32:L33" si="3">-D32-E32+F32-G32+H32+J32+I32+K32</f>
        <v>0</v>
      </c>
      <c r="M32" s="46">
        <v>0</v>
      </c>
      <c r="N32" s="45">
        <f t="shared" ref="N32:N33" si="4">IF((L32-M32)&gt;0,0,(-L32+M32))</f>
        <v>0</v>
      </c>
      <c r="O32" s="45">
        <f t="shared" ref="O32:O33" si="5">IF((L32-M32)&gt;0,(-L32+M32),0)</f>
        <v>0</v>
      </c>
      <c r="P32" s="4"/>
      <c r="Q32" s="4"/>
    </row>
    <row r="33" spans="1:17" x14ac:dyDescent="0.3">
      <c r="A33" s="54"/>
      <c r="B33" s="54"/>
      <c r="C33" s="47"/>
      <c r="D33" s="44">
        <v>0</v>
      </c>
      <c r="E33" s="44">
        <v>0</v>
      </c>
      <c r="F33" s="44">
        <v>0</v>
      </c>
      <c r="G33" s="19">
        <v>0</v>
      </c>
      <c r="H33" s="19">
        <v>0</v>
      </c>
      <c r="I33" s="19">
        <v>0</v>
      </c>
      <c r="J33" s="19">
        <v>0</v>
      </c>
      <c r="K33" s="19">
        <v>0</v>
      </c>
      <c r="L33" s="45">
        <f t="shared" si="3"/>
        <v>0</v>
      </c>
      <c r="M33" s="46">
        <v>0</v>
      </c>
      <c r="N33" s="45">
        <f t="shared" si="4"/>
        <v>0</v>
      </c>
      <c r="O33" s="45">
        <f t="shared" si="5"/>
        <v>0</v>
      </c>
      <c r="P33" s="4"/>
      <c r="Q33" s="4"/>
    </row>
    <row r="34" spans="1:17" x14ac:dyDescent="0.3">
      <c r="A34" s="20" t="s">
        <v>66</v>
      </c>
      <c r="C34" s="15"/>
      <c r="D34" s="16"/>
      <c r="E34" s="16"/>
      <c r="F34" s="16"/>
      <c r="G34" s="16"/>
      <c r="H34" s="16"/>
      <c r="I34" s="16"/>
      <c r="J34" s="16"/>
      <c r="K34" s="16"/>
      <c r="L34" s="17"/>
      <c r="M34" s="18"/>
      <c r="N34" s="17"/>
      <c r="O34" s="17"/>
      <c r="P34" s="4"/>
      <c r="Q34" s="4"/>
    </row>
    <row r="35" spans="1:17" x14ac:dyDescent="0.3">
      <c r="A35" s="2">
        <v>3100</v>
      </c>
      <c r="B35" s="2" t="s">
        <v>30</v>
      </c>
      <c r="C35" s="3" t="s">
        <v>41</v>
      </c>
      <c r="D35" s="44">
        <v>0</v>
      </c>
      <c r="E35" s="44">
        <v>0</v>
      </c>
      <c r="F35" s="44">
        <v>0</v>
      </c>
      <c r="G35" s="19">
        <v>0</v>
      </c>
      <c r="H35" s="19">
        <v>0</v>
      </c>
      <c r="I35" s="19">
        <v>0</v>
      </c>
      <c r="J35" s="19">
        <v>0</v>
      </c>
      <c r="K35" s="19">
        <v>0</v>
      </c>
      <c r="L35" s="45">
        <f>-D35-E35+F35-G35+H35+J35+I35+K35</f>
        <v>0</v>
      </c>
      <c r="M35" s="46">
        <v>0</v>
      </c>
      <c r="N35" s="45">
        <f>IF((L35-M35)&gt;0,0,(-L35+M35))</f>
        <v>0</v>
      </c>
      <c r="O35" s="45">
        <f>IF((L35-M35)&gt;0,(-L35+M35),0)</f>
        <v>0</v>
      </c>
      <c r="P35" s="4"/>
      <c r="Q35" s="4"/>
    </row>
    <row r="36" spans="1:17" x14ac:dyDescent="0.3">
      <c r="A36" s="2">
        <v>3100</v>
      </c>
      <c r="B36" s="2" t="s">
        <v>30</v>
      </c>
      <c r="C36" s="3" t="s">
        <v>42</v>
      </c>
      <c r="D36" s="44">
        <v>0</v>
      </c>
      <c r="E36" s="44">
        <v>0</v>
      </c>
      <c r="F36" s="44">
        <v>0</v>
      </c>
      <c r="G36" s="19">
        <v>0</v>
      </c>
      <c r="H36" s="19">
        <v>0</v>
      </c>
      <c r="I36" s="19">
        <v>0</v>
      </c>
      <c r="J36" s="19">
        <v>0</v>
      </c>
      <c r="K36" s="19">
        <v>0</v>
      </c>
      <c r="L36" s="45">
        <f>-D36-E36+F36-G36+H36+J36+I36+K36</f>
        <v>0</v>
      </c>
      <c r="M36" s="46">
        <v>0</v>
      </c>
      <c r="N36" s="45">
        <f>IF((L36-M36)&gt;0,0,(-L36+M36))</f>
        <v>0</v>
      </c>
      <c r="O36" s="45">
        <f>IF((L36-M36)&gt;0,(-L36+M36),0)</f>
        <v>0</v>
      </c>
      <c r="P36" s="4"/>
      <c r="Q36" s="4"/>
    </row>
    <row r="37" spans="1:17" x14ac:dyDescent="0.3">
      <c r="A37" s="2">
        <v>3100</v>
      </c>
      <c r="B37" s="2" t="s">
        <v>30</v>
      </c>
      <c r="C37" s="3" t="s">
        <v>19</v>
      </c>
      <c r="D37" s="44">
        <v>0</v>
      </c>
      <c r="E37" s="44">
        <v>0</v>
      </c>
      <c r="F37" s="44">
        <v>0</v>
      </c>
      <c r="G37" s="19">
        <v>0</v>
      </c>
      <c r="H37" s="19">
        <v>0</v>
      </c>
      <c r="I37" s="19">
        <v>0</v>
      </c>
      <c r="J37" s="19">
        <v>0</v>
      </c>
      <c r="K37" s="19">
        <v>0</v>
      </c>
      <c r="L37" s="45">
        <f>-D37-E37+F37-G37+H37+J37+I37+K37</f>
        <v>0</v>
      </c>
      <c r="M37" s="46">
        <v>0</v>
      </c>
      <c r="N37" s="45">
        <f>IF((L37-M37)&gt;0,0,(-L37+M37))</f>
        <v>0</v>
      </c>
      <c r="O37" s="45">
        <f>IF((L37-M37)&gt;0,(-L37+M37),0)</f>
        <v>0</v>
      </c>
      <c r="P37" s="4"/>
      <c r="Q37" s="4"/>
    </row>
    <row r="38" spans="1:17" x14ac:dyDescent="0.3">
      <c r="A38" s="2">
        <v>3100</v>
      </c>
      <c r="B38" s="2" t="s">
        <v>30</v>
      </c>
      <c r="C38" s="3" t="s">
        <v>33</v>
      </c>
      <c r="D38" s="44">
        <v>0</v>
      </c>
      <c r="E38" s="44">
        <v>0</v>
      </c>
      <c r="F38" s="44">
        <v>0</v>
      </c>
      <c r="G38" s="19">
        <v>0</v>
      </c>
      <c r="H38" s="19">
        <v>0</v>
      </c>
      <c r="I38" s="19">
        <v>0</v>
      </c>
      <c r="J38" s="19">
        <v>0</v>
      </c>
      <c r="K38" s="19">
        <v>0</v>
      </c>
      <c r="L38" s="45">
        <f>-D38-E38+F38-G38+H38+J38+I38+K38</f>
        <v>0</v>
      </c>
      <c r="M38" s="46">
        <v>0</v>
      </c>
      <c r="N38" s="45">
        <f>IF((L38-M38)&gt;0,0,(-L38+M38))</f>
        <v>0</v>
      </c>
      <c r="O38" s="45">
        <f>IF((L38-M38)&gt;0,(-L38+M38),0)</f>
        <v>0</v>
      </c>
      <c r="P38" s="4"/>
      <c r="Q38" s="4"/>
    </row>
    <row r="39" spans="1:17" x14ac:dyDescent="0.3">
      <c r="A39" s="2">
        <v>3100</v>
      </c>
      <c r="B39" s="2" t="s">
        <v>30</v>
      </c>
      <c r="C39" s="3" t="s">
        <v>58</v>
      </c>
      <c r="D39" s="44">
        <v>0</v>
      </c>
      <c r="E39" s="44">
        <v>0</v>
      </c>
      <c r="F39" s="44">
        <v>0</v>
      </c>
      <c r="G39" s="19">
        <v>0</v>
      </c>
      <c r="H39" s="19">
        <v>0</v>
      </c>
      <c r="I39" s="19">
        <v>0</v>
      </c>
      <c r="J39" s="19">
        <v>0</v>
      </c>
      <c r="K39" s="19">
        <v>0</v>
      </c>
      <c r="L39" s="45">
        <f>-D39-E39+F39-G39+H39+J39+I39+K39</f>
        <v>0</v>
      </c>
      <c r="M39" s="46">
        <v>0</v>
      </c>
      <c r="N39" s="45">
        <f>IF((L39-M39)&gt;0,0,(-L39+M39))</f>
        <v>0</v>
      </c>
      <c r="O39" s="45">
        <f>IF((L39-M39)&gt;0,(-L39+M39),0)</f>
        <v>0</v>
      </c>
      <c r="P39" s="4"/>
      <c r="Q39" s="4"/>
    </row>
    <row r="40" spans="1:17" x14ac:dyDescent="0.3">
      <c r="A40" s="2">
        <v>3100</v>
      </c>
      <c r="B40" s="2">
        <v>1205</v>
      </c>
      <c r="C40" s="3" t="s">
        <v>55</v>
      </c>
      <c r="D40" s="44">
        <v>0</v>
      </c>
      <c r="E40" s="44">
        <v>0</v>
      </c>
      <c r="F40" s="44">
        <v>0</v>
      </c>
      <c r="G40" s="19">
        <v>0</v>
      </c>
      <c r="H40" s="19">
        <v>0</v>
      </c>
      <c r="I40" s="19">
        <v>0</v>
      </c>
      <c r="J40" s="19">
        <v>0</v>
      </c>
      <c r="K40" s="19">
        <v>0</v>
      </c>
      <c r="L40" s="45">
        <f t="shared" ref="L40:L64" si="6">-D40-E40+F40-G40+H40+J40+I40+K40</f>
        <v>0</v>
      </c>
      <c r="M40" s="46">
        <v>0</v>
      </c>
      <c r="N40" s="45">
        <f t="shared" ref="N40:N64" si="7">IF((L40-M40)&gt;0,0,(-L40+M40))</f>
        <v>0</v>
      </c>
      <c r="O40" s="45">
        <f t="shared" ref="O40:O64" si="8">IF((L40-M40)&gt;0,(-L40+M40),0)</f>
        <v>0</v>
      </c>
      <c r="P40" s="4"/>
      <c r="Q40" s="4"/>
    </row>
    <row r="41" spans="1:17" x14ac:dyDescent="0.3">
      <c r="A41" s="2">
        <v>3100</v>
      </c>
      <c r="B41" s="2">
        <v>1210</v>
      </c>
      <c r="C41" s="3" t="s">
        <v>56</v>
      </c>
      <c r="D41" s="44">
        <v>0</v>
      </c>
      <c r="E41" s="44">
        <v>0</v>
      </c>
      <c r="F41" s="44">
        <v>0</v>
      </c>
      <c r="G41" s="19">
        <v>0</v>
      </c>
      <c r="H41" s="19">
        <v>0</v>
      </c>
      <c r="I41" s="19">
        <v>0</v>
      </c>
      <c r="J41" s="19">
        <v>0</v>
      </c>
      <c r="K41" s="19">
        <v>0</v>
      </c>
      <c r="L41" s="45">
        <f t="shared" si="6"/>
        <v>0</v>
      </c>
      <c r="M41" s="46">
        <v>0</v>
      </c>
      <c r="N41" s="45">
        <f t="shared" si="7"/>
        <v>0</v>
      </c>
      <c r="O41" s="45">
        <f t="shared" si="8"/>
        <v>0</v>
      </c>
      <c r="P41" s="4"/>
      <c r="Q41" s="4"/>
    </row>
    <row r="42" spans="1:17" x14ac:dyDescent="0.3">
      <c r="A42" s="2">
        <v>3100</v>
      </c>
      <c r="B42" s="2">
        <v>1215</v>
      </c>
      <c r="C42" s="3" t="s">
        <v>57</v>
      </c>
      <c r="D42" s="44">
        <v>0</v>
      </c>
      <c r="E42" s="44">
        <v>0</v>
      </c>
      <c r="F42" s="44">
        <v>0</v>
      </c>
      <c r="G42" s="19">
        <v>0</v>
      </c>
      <c r="H42" s="19">
        <v>0</v>
      </c>
      <c r="I42" s="19">
        <v>0</v>
      </c>
      <c r="J42" s="19">
        <v>0</v>
      </c>
      <c r="K42" s="19">
        <v>0</v>
      </c>
      <c r="L42" s="45">
        <f t="shared" si="6"/>
        <v>0</v>
      </c>
      <c r="M42" s="46">
        <v>0</v>
      </c>
      <c r="N42" s="45">
        <f t="shared" si="7"/>
        <v>0</v>
      </c>
      <c r="O42" s="45">
        <f t="shared" si="8"/>
        <v>0</v>
      </c>
      <c r="P42" s="4"/>
      <c r="Q42" s="4"/>
    </row>
    <row r="43" spans="1:17" x14ac:dyDescent="0.3">
      <c r="A43" s="2">
        <v>3100</v>
      </c>
      <c r="B43" s="2">
        <v>1220</v>
      </c>
      <c r="C43" s="3" t="s">
        <v>88</v>
      </c>
      <c r="D43" s="44">
        <v>0</v>
      </c>
      <c r="E43" s="44">
        <v>0</v>
      </c>
      <c r="F43" s="44">
        <v>0</v>
      </c>
      <c r="G43" s="19">
        <v>0</v>
      </c>
      <c r="H43" s="19">
        <v>0</v>
      </c>
      <c r="I43" s="19">
        <v>0</v>
      </c>
      <c r="J43" s="19">
        <v>0</v>
      </c>
      <c r="K43" s="19">
        <v>0</v>
      </c>
      <c r="L43" s="45">
        <f t="shared" si="6"/>
        <v>0</v>
      </c>
      <c r="M43" s="46">
        <v>0</v>
      </c>
      <c r="N43" s="45">
        <f t="shared" si="7"/>
        <v>0</v>
      </c>
      <c r="O43" s="45">
        <f t="shared" si="8"/>
        <v>0</v>
      </c>
      <c r="P43" s="4"/>
      <c r="Q43" s="4"/>
    </row>
    <row r="44" spans="1:17" x14ac:dyDescent="0.3">
      <c r="A44" s="2">
        <v>3100</v>
      </c>
      <c r="B44" s="2">
        <v>1225</v>
      </c>
      <c r="C44" s="3" t="s">
        <v>89</v>
      </c>
      <c r="D44" s="44">
        <v>0</v>
      </c>
      <c r="E44" s="44">
        <v>0</v>
      </c>
      <c r="F44" s="44">
        <v>0</v>
      </c>
      <c r="G44" s="19">
        <v>0</v>
      </c>
      <c r="H44" s="19">
        <v>0</v>
      </c>
      <c r="I44" s="19">
        <v>0</v>
      </c>
      <c r="J44" s="19">
        <v>0</v>
      </c>
      <c r="K44" s="19">
        <v>0</v>
      </c>
      <c r="L44" s="45">
        <f t="shared" si="6"/>
        <v>0</v>
      </c>
      <c r="M44" s="46">
        <v>0</v>
      </c>
      <c r="N44" s="45">
        <f t="shared" si="7"/>
        <v>0</v>
      </c>
      <c r="O44" s="45">
        <f t="shared" si="8"/>
        <v>0</v>
      </c>
      <c r="P44" s="4"/>
      <c r="Q44" s="4"/>
    </row>
    <row r="45" spans="1:17" x14ac:dyDescent="0.3">
      <c r="A45" s="2">
        <v>3100</v>
      </c>
      <c r="B45" s="2">
        <v>1230</v>
      </c>
      <c r="C45" s="3" t="s">
        <v>43</v>
      </c>
      <c r="D45" s="44">
        <v>0</v>
      </c>
      <c r="E45" s="44">
        <v>0</v>
      </c>
      <c r="F45" s="44">
        <v>0</v>
      </c>
      <c r="G45" s="19">
        <v>0</v>
      </c>
      <c r="H45" s="19">
        <v>0</v>
      </c>
      <c r="I45" s="19">
        <v>0</v>
      </c>
      <c r="J45" s="19">
        <v>0</v>
      </c>
      <c r="K45" s="19">
        <v>0</v>
      </c>
      <c r="L45" s="45">
        <f t="shared" si="6"/>
        <v>0</v>
      </c>
      <c r="M45" s="46">
        <v>0</v>
      </c>
      <c r="N45" s="45">
        <f t="shared" si="7"/>
        <v>0</v>
      </c>
      <c r="O45" s="45">
        <f t="shared" si="8"/>
        <v>0</v>
      </c>
      <c r="P45" s="4"/>
      <c r="Q45" s="4"/>
    </row>
    <row r="46" spans="1:17" x14ac:dyDescent="0.3">
      <c r="A46" s="2">
        <v>3100</v>
      </c>
      <c r="B46" s="2">
        <v>1278</v>
      </c>
      <c r="C46" s="3" t="s">
        <v>90</v>
      </c>
      <c r="D46" s="44">
        <v>0</v>
      </c>
      <c r="E46" s="44">
        <v>0</v>
      </c>
      <c r="F46" s="44">
        <v>0</v>
      </c>
      <c r="G46" s="19">
        <v>0</v>
      </c>
      <c r="H46" s="19">
        <v>0</v>
      </c>
      <c r="I46" s="19">
        <v>0</v>
      </c>
      <c r="J46" s="19">
        <v>0</v>
      </c>
      <c r="K46" s="19">
        <v>0</v>
      </c>
      <c r="L46" s="45">
        <f t="shared" si="6"/>
        <v>0</v>
      </c>
      <c r="M46" s="46">
        <v>0</v>
      </c>
      <c r="N46" s="45">
        <f t="shared" si="7"/>
        <v>0</v>
      </c>
      <c r="O46" s="45">
        <f t="shared" si="8"/>
        <v>0</v>
      </c>
      <c r="P46" s="4"/>
      <c r="Q46" s="4"/>
    </row>
    <row r="47" spans="1:17" x14ac:dyDescent="0.3">
      <c r="A47" s="2">
        <v>3100</v>
      </c>
      <c r="B47" s="2">
        <v>1295</v>
      </c>
      <c r="C47" s="3" t="s">
        <v>91</v>
      </c>
      <c r="D47" s="44">
        <v>0</v>
      </c>
      <c r="E47" s="44">
        <v>0</v>
      </c>
      <c r="F47" s="44">
        <v>0</v>
      </c>
      <c r="G47" s="19">
        <v>0</v>
      </c>
      <c r="H47" s="19">
        <v>0</v>
      </c>
      <c r="I47" s="19">
        <v>0</v>
      </c>
      <c r="J47" s="19">
        <v>0</v>
      </c>
      <c r="K47" s="19">
        <v>0</v>
      </c>
      <c r="L47" s="45">
        <f t="shared" si="6"/>
        <v>0</v>
      </c>
      <c r="M47" s="46">
        <v>0</v>
      </c>
      <c r="N47" s="45">
        <f t="shared" si="7"/>
        <v>0</v>
      </c>
      <c r="O47" s="45">
        <f t="shared" si="8"/>
        <v>0</v>
      </c>
      <c r="P47" s="4"/>
      <c r="Q47" s="4"/>
    </row>
    <row r="48" spans="1:17" x14ac:dyDescent="0.3">
      <c r="A48" s="2">
        <v>3100</v>
      </c>
      <c r="B48" s="2">
        <v>1299</v>
      </c>
      <c r="C48" s="3" t="s">
        <v>92</v>
      </c>
      <c r="D48" s="44">
        <v>0</v>
      </c>
      <c r="E48" s="44">
        <v>0</v>
      </c>
      <c r="F48" s="44">
        <v>0</v>
      </c>
      <c r="G48" s="19">
        <v>0</v>
      </c>
      <c r="H48" s="19">
        <v>0</v>
      </c>
      <c r="I48" s="19">
        <v>0</v>
      </c>
      <c r="J48" s="19">
        <v>0</v>
      </c>
      <c r="K48" s="19">
        <v>0</v>
      </c>
      <c r="L48" s="45">
        <f t="shared" si="6"/>
        <v>0</v>
      </c>
      <c r="M48" s="46">
        <v>0</v>
      </c>
      <c r="N48" s="45">
        <f t="shared" si="7"/>
        <v>0</v>
      </c>
      <c r="O48" s="45">
        <f t="shared" si="8"/>
        <v>0</v>
      </c>
      <c r="P48" s="4"/>
      <c r="Q48" s="4"/>
    </row>
    <row r="49" spans="1:17" x14ac:dyDescent="0.3">
      <c r="A49" s="2">
        <v>3100</v>
      </c>
      <c r="B49" s="2">
        <v>5201</v>
      </c>
      <c r="C49" s="3" t="s">
        <v>98</v>
      </c>
      <c r="D49" s="44">
        <v>0</v>
      </c>
      <c r="E49" s="44">
        <v>0</v>
      </c>
      <c r="F49" s="44">
        <v>0</v>
      </c>
      <c r="G49" s="19">
        <v>0</v>
      </c>
      <c r="H49" s="19">
        <v>0</v>
      </c>
      <c r="I49" s="19">
        <v>0</v>
      </c>
      <c r="J49" s="19">
        <v>0</v>
      </c>
      <c r="K49" s="19">
        <v>0</v>
      </c>
      <c r="L49" s="45">
        <f t="shared" si="6"/>
        <v>0</v>
      </c>
      <c r="M49" s="46">
        <v>0</v>
      </c>
      <c r="N49" s="45">
        <f t="shared" si="7"/>
        <v>0</v>
      </c>
      <c r="O49" s="45">
        <f t="shared" si="8"/>
        <v>0</v>
      </c>
      <c r="P49" s="4"/>
      <c r="Q49" s="4"/>
    </row>
    <row r="50" spans="1:17" x14ac:dyDescent="0.3">
      <c r="A50" s="2">
        <v>3100</v>
      </c>
      <c r="B50" s="2">
        <v>5220</v>
      </c>
      <c r="C50" s="3" t="s">
        <v>20</v>
      </c>
      <c r="D50" s="44">
        <v>0</v>
      </c>
      <c r="E50" s="44">
        <v>0</v>
      </c>
      <c r="F50" s="44">
        <v>0</v>
      </c>
      <c r="G50" s="19">
        <v>0</v>
      </c>
      <c r="H50" s="19">
        <v>0</v>
      </c>
      <c r="I50" s="19">
        <v>0</v>
      </c>
      <c r="J50" s="19">
        <v>0</v>
      </c>
      <c r="K50" s="19">
        <v>0</v>
      </c>
      <c r="L50" s="45">
        <f t="shared" si="6"/>
        <v>0</v>
      </c>
      <c r="M50" s="46">
        <v>0</v>
      </c>
      <c r="N50" s="45">
        <f t="shared" si="7"/>
        <v>0</v>
      </c>
      <c r="O50" s="45">
        <f t="shared" si="8"/>
        <v>0</v>
      </c>
      <c r="P50" s="4"/>
      <c r="Q50" s="4"/>
    </row>
    <row r="51" spans="1:17" x14ac:dyDescent="0.3">
      <c r="A51" s="2">
        <v>3100</v>
      </c>
      <c r="B51" s="2">
        <v>5295</v>
      </c>
      <c r="C51" s="3" t="s">
        <v>32</v>
      </c>
      <c r="D51" s="44">
        <v>0</v>
      </c>
      <c r="E51" s="44">
        <v>0</v>
      </c>
      <c r="F51" s="44">
        <v>0</v>
      </c>
      <c r="G51" s="19">
        <v>0</v>
      </c>
      <c r="H51" s="19">
        <v>0</v>
      </c>
      <c r="I51" s="19">
        <v>0</v>
      </c>
      <c r="J51" s="19">
        <v>0</v>
      </c>
      <c r="K51" s="19">
        <v>0</v>
      </c>
      <c r="L51" s="45">
        <f t="shared" si="6"/>
        <v>0</v>
      </c>
      <c r="M51" s="46">
        <v>0</v>
      </c>
      <c r="N51" s="45">
        <f t="shared" si="7"/>
        <v>0</v>
      </c>
      <c r="O51" s="45">
        <f t="shared" si="8"/>
        <v>0</v>
      </c>
      <c r="P51" s="4"/>
      <c r="Q51" s="4"/>
    </row>
    <row r="52" spans="1:17" x14ac:dyDescent="0.3">
      <c r="A52" s="2">
        <v>3100</v>
      </c>
      <c r="B52" s="2">
        <v>5901</v>
      </c>
      <c r="C52" s="3" t="s">
        <v>96</v>
      </c>
      <c r="D52" s="44">
        <v>0</v>
      </c>
      <c r="E52" s="44">
        <v>0</v>
      </c>
      <c r="F52" s="44">
        <v>0</v>
      </c>
      <c r="G52" s="19">
        <v>0</v>
      </c>
      <c r="H52" s="19">
        <v>0</v>
      </c>
      <c r="I52" s="19">
        <v>0</v>
      </c>
      <c r="J52" s="19">
        <v>0</v>
      </c>
      <c r="K52" s="19">
        <v>0</v>
      </c>
      <c r="L52" s="45">
        <f t="shared" si="6"/>
        <v>0</v>
      </c>
      <c r="M52" s="46">
        <v>0</v>
      </c>
      <c r="N52" s="45">
        <f t="shared" si="7"/>
        <v>0</v>
      </c>
      <c r="O52" s="45">
        <f t="shared" si="8"/>
        <v>0</v>
      </c>
      <c r="P52" s="4"/>
      <c r="Q52" s="4"/>
    </row>
    <row r="53" spans="1:17" x14ac:dyDescent="0.3">
      <c r="A53" s="2">
        <v>3100</v>
      </c>
      <c r="B53" s="2">
        <v>5902</v>
      </c>
      <c r="C53" s="3" t="s">
        <v>95</v>
      </c>
      <c r="D53" s="44"/>
      <c r="E53" s="44"/>
      <c r="F53" s="44"/>
      <c r="G53" s="19"/>
      <c r="H53" s="19"/>
      <c r="I53" s="19"/>
      <c r="J53" s="19"/>
      <c r="K53" s="19"/>
      <c r="L53" s="45"/>
      <c r="M53" s="46"/>
      <c r="N53" s="45"/>
      <c r="O53" s="45"/>
      <c r="P53" s="4"/>
      <c r="Q53" s="4"/>
    </row>
    <row r="54" spans="1:17" x14ac:dyDescent="0.3">
      <c r="A54" s="2">
        <v>3100</v>
      </c>
      <c r="B54" s="2">
        <v>5903</v>
      </c>
      <c r="C54" s="3" t="s">
        <v>94</v>
      </c>
      <c r="D54" s="44"/>
      <c r="E54" s="44"/>
      <c r="F54" s="44"/>
      <c r="G54" s="19"/>
      <c r="H54" s="19"/>
      <c r="I54" s="19"/>
      <c r="J54" s="19"/>
      <c r="K54" s="19"/>
      <c r="L54" s="45"/>
      <c r="M54" s="46"/>
      <c r="N54" s="45"/>
      <c r="O54" s="45"/>
      <c r="P54" s="4"/>
      <c r="Q54" s="4"/>
    </row>
    <row r="55" spans="1:17" x14ac:dyDescent="0.3">
      <c r="A55" s="2">
        <v>3100</v>
      </c>
      <c r="B55" s="2">
        <v>6000</v>
      </c>
      <c r="C55" s="3" t="s">
        <v>97</v>
      </c>
      <c r="D55" s="44">
        <v>0</v>
      </c>
      <c r="E55" s="44">
        <v>0</v>
      </c>
      <c r="F55" s="44">
        <v>0</v>
      </c>
      <c r="G55" s="19">
        <v>0</v>
      </c>
      <c r="H55" s="19">
        <v>0</v>
      </c>
      <c r="I55" s="19">
        <v>0</v>
      </c>
      <c r="J55" s="19">
        <v>0</v>
      </c>
      <c r="K55" s="19">
        <v>0</v>
      </c>
      <c r="L55" s="45">
        <f t="shared" si="6"/>
        <v>0</v>
      </c>
      <c r="M55" s="46">
        <v>0</v>
      </c>
      <c r="N55" s="45">
        <f t="shared" si="7"/>
        <v>0</v>
      </c>
      <c r="O55" s="45">
        <f t="shared" si="8"/>
        <v>0</v>
      </c>
      <c r="P55" s="4"/>
      <c r="Q55" s="4"/>
    </row>
    <row r="56" spans="1:17" x14ac:dyDescent="0.3">
      <c r="A56" s="2">
        <v>3100</v>
      </c>
      <c r="B56" s="2">
        <v>6100</v>
      </c>
      <c r="C56" s="3" t="s">
        <v>93</v>
      </c>
      <c r="D56" s="44">
        <v>0</v>
      </c>
      <c r="E56" s="44">
        <v>0</v>
      </c>
      <c r="F56" s="44">
        <v>0</v>
      </c>
      <c r="G56" s="19">
        <v>0</v>
      </c>
      <c r="H56" s="19">
        <v>0</v>
      </c>
      <c r="I56" s="19">
        <v>0</v>
      </c>
      <c r="J56" s="19">
        <v>0</v>
      </c>
      <c r="K56" s="19">
        <v>0</v>
      </c>
      <c r="L56" s="45">
        <f t="shared" si="6"/>
        <v>0</v>
      </c>
      <c r="M56" s="46">
        <v>0</v>
      </c>
      <c r="N56" s="45">
        <f t="shared" si="7"/>
        <v>0</v>
      </c>
      <c r="O56" s="45">
        <f t="shared" si="8"/>
        <v>0</v>
      </c>
      <c r="P56" s="4"/>
      <c r="Q56" s="4"/>
    </row>
    <row r="57" spans="1:17" x14ac:dyDescent="0.3">
      <c r="A57" s="2">
        <v>3200</v>
      </c>
      <c r="B57" s="2">
        <v>5310</v>
      </c>
      <c r="C57" s="3" t="s">
        <v>100</v>
      </c>
      <c r="D57" s="44">
        <v>0</v>
      </c>
      <c r="E57" s="44">
        <v>0</v>
      </c>
      <c r="F57" s="44">
        <v>0</v>
      </c>
      <c r="G57" s="19">
        <v>0</v>
      </c>
      <c r="H57" s="19">
        <v>0</v>
      </c>
      <c r="I57" s="19">
        <v>0</v>
      </c>
      <c r="J57" s="19">
        <v>0</v>
      </c>
      <c r="K57" s="19">
        <v>0</v>
      </c>
      <c r="L57" s="45">
        <f t="shared" si="6"/>
        <v>0</v>
      </c>
      <c r="M57" s="46">
        <v>0</v>
      </c>
      <c r="N57" s="45">
        <f t="shared" si="7"/>
        <v>0</v>
      </c>
      <c r="O57" s="45">
        <f t="shared" si="8"/>
        <v>0</v>
      </c>
      <c r="P57" s="4"/>
      <c r="Q57" s="4"/>
    </row>
    <row r="58" spans="1:17" x14ac:dyDescent="0.3">
      <c r="A58" s="2">
        <v>3200</v>
      </c>
      <c r="B58" s="2">
        <v>5315</v>
      </c>
      <c r="C58" s="3" t="s">
        <v>59</v>
      </c>
      <c r="D58" s="44">
        <v>0</v>
      </c>
      <c r="E58" s="44">
        <v>0</v>
      </c>
      <c r="F58" s="44">
        <v>0</v>
      </c>
      <c r="G58" s="19">
        <v>0</v>
      </c>
      <c r="H58" s="19">
        <v>0</v>
      </c>
      <c r="I58" s="19">
        <v>0</v>
      </c>
      <c r="J58" s="19">
        <v>0</v>
      </c>
      <c r="K58" s="19">
        <v>0</v>
      </c>
      <c r="L58" s="45">
        <f t="shared" si="6"/>
        <v>0</v>
      </c>
      <c r="M58" s="46">
        <v>0</v>
      </c>
      <c r="N58" s="45">
        <f t="shared" si="7"/>
        <v>0</v>
      </c>
      <c r="O58" s="45">
        <f t="shared" si="8"/>
        <v>0</v>
      </c>
      <c r="P58" s="4"/>
      <c r="Q58" s="4"/>
    </row>
    <row r="59" spans="1:17" x14ac:dyDescent="0.3">
      <c r="A59" s="2">
        <v>3200</v>
      </c>
      <c r="B59" s="2">
        <v>5317</v>
      </c>
      <c r="C59" s="3" t="s">
        <v>60</v>
      </c>
      <c r="D59" s="44">
        <v>0</v>
      </c>
      <c r="E59" s="44">
        <v>0</v>
      </c>
      <c r="F59" s="44">
        <v>0</v>
      </c>
      <c r="G59" s="19">
        <v>0</v>
      </c>
      <c r="H59" s="19">
        <v>0</v>
      </c>
      <c r="I59" s="19">
        <v>0</v>
      </c>
      <c r="J59" s="19">
        <v>0</v>
      </c>
      <c r="K59" s="19">
        <v>0</v>
      </c>
      <c r="L59" s="45">
        <f t="shared" si="6"/>
        <v>0</v>
      </c>
      <c r="M59" s="46">
        <v>0</v>
      </c>
      <c r="N59" s="45">
        <f t="shared" si="7"/>
        <v>0</v>
      </c>
      <c r="O59" s="45">
        <f t="shared" si="8"/>
        <v>0</v>
      </c>
      <c r="P59" s="4"/>
      <c r="Q59" s="4"/>
    </row>
    <row r="60" spans="1:17" x14ac:dyDescent="0.3">
      <c r="A60" s="2">
        <v>3200</v>
      </c>
      <c r="B60" s="2">
        <v>5371</v>
      </c>
      <c r="C60" s="3" t="s">
        <v>99</v>
      </c>
      <c r="D60" s="44">
        <v>0</v>
      </c>
      <c r="E60" s="44">
        <v>0</v>
      </c>
      <c r="F60" s="44">
        <v>0</v>
      </c>
      <c r="G60" s="19">
        <v>0</v>
      </c>
      <c r="H60" s="19">
        <v>0</v>
      </c>
      <c r="I60" s="19">
        <v>0</v>
      </c>
      <c r="J60" s="19">
        <v>0</v>
      </c>
      <c r="K60" s="19">
        <v>0</v>
      </c>
      <c r="L60" s="45">
        <f t="shared" si="6"/>
        <v>0</v>
      </c>
      <c r="M60" s="46">
        <v>0</v>
      </c>
      <c r="N60" s="45">
        <f t="shared" si="7"/>
        <v>0</v>
      </c>
      <c r="O60" s="45">
        <f t="shared" si="8"/>
        <v>0</v>
      </c>
      <c r="P60" s="4"/>
      <c r="Q60" s="4"/>
    </row>
    <row r="61" spans="1:17" x14ac:dyDescent="0.3">
      <c r="A61" s="2">
        <v>3200</v>
      </c>
      <c r="B61" s="2">
        <v>5619</v>
      </c>
      <c r="C61" s="3" t="s">
        <v>35</v>
      </c>
      <c r="D61" s="44">
        <v>0</v>
      </c>
      <c r="E61" s="44">
        <v>0</v>
      </c>
      <c r="F61" s="44">
        <v>0</v>
      </c>
      <c r="G61" s="19">
        <v>0</v>
      </c>
      <c r="H61" s="19">
        <v>0</v>
      </c>
      <c r="I61" s="19">
        <v>0</v>
      </c>
      <c r="J61" s="19">
        <v>0</v>
      </c>
      <c r="K61" s="19">
        <v>0</v>
      </c>
      <c r="L61" s="45">
        <f t="shared" si="6"/>
        <v>0</v>
      </c>
      <c r="M61" s="46">
        <v>0</v>
      </c>
      <c r="N61" s="45">
        <f t="shared" si="7"/>
        <v>0</v>
      </c>
      <c r="O61" s="45">
        <f t="shared" si="8"/>
        <v>0</v>
      </c>
      <c r="P61" s="4"/>
      <c r="Q61" s="4"/>
    </row>
    <row r="62" spans="1:17" x14ac:dyDescent="0.3">
      <c r="A62" s="2">
        <v>3300</v>
      </c>
      <c r="B62" s="2">
        <v>1609</v>
      </c>
      <c r="C62" s="3" t="s">
        <v>102</v>
      </c>
      <c r="D62" s="44">
        <v>0</v>
      </c>
      <c r="E62" s="44">
        <v>0</v>
      </c>
      <c r="F62" s="44">
        <v>0</v>
      </c>
      <c r="G62" s="19">
        <v>0</v>
      </c>
      <c r="H62" s="19">
        <v>0</v>
      </c>
      <c r="I62" s="19">
        <v>0</v>
      </c>
      <c r="J62" s="19">
        <v>0</v>
      </c>
      <c r="K62" s="19">
        <v>0</v>
      </c>
      <c r="L62" s="45">
        <f t="shared" si="6"/>
        <v>0</v>
      </c>
      <c r="M62" s="46">
        <v>0</v>
      </c>
      <c r="N62" s="45">
        <f t="shared" si="7"/>
        <v>0</v>
      </c>
      <c r="O62" s="45">
        <f t="shared" si="8"/>
        <v>0</v>
      </c>
      <c r="P62" s="4"/>
      <c r="Q62" s="4"/>
    </row>
    <row r="63" spans="1:17" x14ac:dyDescent="0.3">
      <c r="A63" s="2">
        <v>3300</v>
      </c>
      <c r="B63" s="2">
        <v>5331</v>
      </c>
      <c r="C63" s="3" t="s">
        <v>104</v>
      </c>
      <c r="D63" s="44">
        <v>0</v>
      </c>
      <c r="E63" s="44">
        <v>0</v>
      </c>
      <c r="F63" s="44">
        <v>0</v>
      </c>
      <c r="G63" s="19">
        <v>0</v>
      </c>
      <c r="H63" s="19">
        <v>0</v>
      </c>
      <c r="I63" s="19">
        <v>0</v>
      </c>
      <c r="J63" s="19">
        <v>0</v>
      </c>
      <c r="K63" s="19">
        <v>0</v>
      </c>
      <c r="L63" s="45">
        <f t="shared" si="6"/>
        <v>0</v>
      </c>
      <c r="M63" s="46">
        <v>0</v>
      </c>
      <c r="N63" s="45">
        <f t="shared" si="7"/>
        <v>0</v>
      </c>
      <c r="O63" s="45">
        <f t="shared" si="8"/>
        <v>0</v>
      </c>
      <c r="P63" s="4"/>
      <c r="Q63" s="4"/>
    </row>
    <row r="64" spans="1:17" x14ac:dyDescent="0.3">
      <c r="A64" s="2">
        <v>3300</v>
      </c>
      <c r="B64" s="2">
        <v>5332</v>
      </c>
      <c r="C64" s="3" t="s">
        <v>103</v>
      </c>
      <c r="D64" s="44">
        <v>0</v>
      </c>
      <c r="E64" s="44">
        <v>0</v>
      </c>
      <c r="F64" s="44">
        <v>0</v>
      </c>
      <c r="G64" s="19">
        <v>0</v>
      </c>
      <c r="H64" s="19">
        <v>0</v>
      </c>
      <c r="I64" s="19">
        <v>0</v>
      </c>
      <c r="J64" s="19">
        <v>0</v>
      </c>
      <c r="K64" s="19">
        <v>0</v>
      </c>
      <c r="L64" s="45">
        <f t="shared" si="6"/>
        <v>0</v>
      </c>
      <c r="M64" s="46">
        <v>0</v>
      </c>
      <c r="N64" s="45">
        <f t="shared" si="7"/>
        <v>0</v>
      </c>
      <c r="O64" s="45">
        <f t="shared" si="8"/>
        <v>0</v>
      </c>
      <c r="P64" s="4"/>
      <c r="Q64" s="4"/>
    </row>
    <row r="65" spans="1:17" x14ac:dyDescent="0.3">
      <c r="A65" s="2">
        <v>3300</v>
      </c>
      <c r="B65" s="2">
        <v>5333</v>
      </c>
      <c r="C65" s="3" t="s">
        <v>34</v>
      </c>
      <c r="D65" s="44">
        <v>0</v>
      </c>
      <c r="E65" s="44">
        <v>0</v>
      </c>
      <c r="F65" s="44">
        <v>0</v>
      </c>
      <c r="G65" s="19">
        <v>0</v>
      </c>
      <c r="H65" s="19">
        <v>0</v>
      </c>
      <c r="I65" s="19">
        <v>0</v>
      </c>
      <c r="J65" s="19">
        <v>0</v>
      </c>
      <c r="K65" s="19">
        <v>0</v>
      </c>
      <c r="L65" s="45">
        <f t="shared" ref="L65:L80" si="9">-D65-E65+F65-G65+H65+J65+I65+K65</f>
        <v>0</v>
      </c>
      <c r="M65" s="46">
        <v>0</v>
      </c>
      <c r="N65" s="45">
        <f t="shared" ref="N65:N80" si="10">IF((L65-M65)&gt;0,0,(-L65+M65))</f>
        <v>0</v>
      </c>
      <c r="O65" s="45">
        <f t="shared" ref="O65:O80" si="11">IF((L65-M65)&gt;0,(-L65+M65),0)</f>
        <v>0</v>
      </c>
      <c r="P65" s="4"/>
      <c r="Q65" s="4"/>
    </row>
    <row r="66" spans="1:17" x14ac:dyDescent="0.3">
      <c r="A66" s="2">
        <v>3300</v>
      </c>
      <c r="B66" s="2">
        <v>5339</v>
      </c>
      <c r="C66" s="3" t="s">
        <v>101</v>
      </c>
      <c r="D66" s="44">
        <v>0</v>
      </c>
      <c r="E66" s="44">
        <v>0</v>
      </c>
      <c r="F66" s="44">
        <v>0</v>
      </c>
      <c r="G66" s="19">
        <v>0</v>
      </c>
      <c r="H66" s="19">
        <v>0</v>
      </c>
      <c r="I66" s="19">
        <v>0</v>
      </c>
      <c r="J66" s="19">
        <v>0</v>
      </c>
      <c r="K66" s="19">
        <v>0</v>
      </c>
      <c r="L66" s="45">
        <f t="shared" si="9"/>
        <v>0</v>
      </c>
      <c r="M66" s="46">
        <v>0</v>
      </c>
      <c r="N66" s="45">
        <f t="shared" si="10"/>
        <v>0</v>
      </c>
      <c r="O66" s="45">
        <f t="shared" si="11"/>
        <v>0</v>
      </c>
      <c r="P66" s="4"/>
      <c r="Q66" s="4"/>
    </row>
    <row r="67" spans="1:17" x14ac:dyDescent="0.3">
      <c r="A67" s="2">
        <v>3300</v>
      </c>
      <c r="B67" s="2">
        <v>5340</v>
      </c>
      <c r="C67" s="3" t="s">
        <v>29</v>
      </c>
      <c r="D67" s="44">
        <v>0</v>
      </c>
      <c r="E67" s="44">
        <v>0</v>
      </c>
      <c r="F67" s="44">
        <v>0</v>
      </c>
      <c r="G67" s="19">
        <v>0</v>
      </c>
      <c r="H67" s="19">
        <v>0</v>
      </c>
      <c r="I67" s="19">
        <v>0</v>
      </c>
      <c r="J67" s="19">
        <v>0</v>
      </c>
      <c r="K67" s="19">
        <v>0</v>
      </c>
      <c r="L67" s="45">
        <f t="shared" si="9"/>
        <v>0</v>
      </c>
      <c r="M67" s="46">
        <v>0</v>
      </c>
      <c r="N67" s="45">
        <f t="shared" si="10"/>
        <v>0</v>
      </c>
      <c r="O67" s="45">
        <f t="shared" si="11"/>
        <v>0</v>
      </c>
      <c r="P67" s="4"/>
      <c r="Q67" s="4"/>
    </row>
    <row r="68" spans="1:17" x14ac:dyDescent="0.3">
      <c r="A68" s="2">
        <v>3300</v>
      </c>
      <c r="B68" s="2">
        <v>5612</v>
      </c>
      <c r="C68" s="3" t="s">
        <v>105</v>
      </c>
      <c r="D68" s="44">
        <v>0</v>
      </c>
      <c r="E68" s="44">
        <v>0</v>
      </c>
      <c r="F68" s="44">
        <v>0</v>
      </c>
      <c r="G68" s="19">
        <v>0</v>
      </c>
      <c r="H68" s="19">
        <v>0</v>
      </c>
      <c r="I68" s="19">
        <v>0</v>
      </c>
      <c r="J68" s="19">
        <v>0</v>
      </c>
      <c r="K68" s="19">
        <v>0</v>
      </c>
      <c r="L68" s="45">
        <f t="shared" si="9"/>
        <v>0</v>
      </c>
      <c r="M68" s="46">
        <v>0</v>
      </c>
      <c r="N68" s="45">
        <f t="shared" si="10"/>
        <v>0</v>
      </c>
      <c r="O68" s="45">
        <f t="shared" si="11"/>
        <v>0</v>
      </c>
      <c r="P68" s="4"/>
      <c r="Q68" s="4"/>
    </row>
    <row r="69" spans="1:17" x14ac:dyDescent="0.3">
      <c r="A69" s="2">
        <v>3300</v>
      </c>
      <c r="B69" s="2">
        <v>5613</v>
      </c>
      <c r="C69" s="3" t="s">
        <v>40</v>
      </c>
      <c r="D69" s="44">
        <v>0</v>
      </c>
      <c r="E69" s="44">
        <v>0</v>
      </c>
      <c r="F69" s="44">
        <v>0</v>
      </c>
      <c r="G69" s="19">
        <v>0</v>
      </c>
      <c r="H69" s="19">
        <v>0</v>
      </c>
      <c r="I69" s="19">
        <v>0</v>
      </c>
      <c r="J69" s="19">
        <v>0</v>
      </c>
      <c r="K69" s="19">
        <v>0</v>
      </c>
      <c r="L69" s="45">
        <f t="shared" si="9"/>
        <v>0</v>
      </c>
      <c r="M69" s="46">
        <v>0</v>
      </c>
      <c r="N69" s="45">
        <f t="shared" si="10"/>
        <v>0</v>
      </c>
      <c r="O69" s="45">
        <f t="shared" si="11"/>
        <v>0</v>
      </c>
      <c r="P69" s="4"/>
      <c r="Q69" s="4"/>
    </row>
    <row r="70" spans="1:17" x14ac:dyDescent="0.3">
      <c r="A70" s="2">
        <v>3300</v>
      </c>
      <c r="B70" s="2">
        <v>5641</v>
      </c>
      <c r="C70" s="3" t="s">
        <v>107</v>
      </c>
      <c r="D70" s="44">
        <v>0</v>
      </c>
      <c r="E70" s="44">
        <v>0</v>
      </c>
      <c r="F70" s="44">
        <v>0</v>
      </c>
      <c r="G70" s="19">
        <v>0</v>
      </c>
      <c r="H70" s="19">
        <v>0</v>
      </c>
      <c r="I70" s="19">
        <v>0</v>
      </c>
      <c r="J70" s="19">
        <v>0</v>
      </c>
      <c r="K70" s="19">
        <v>0</v>
      </c>
      <c r="L70" s="45">
        <f t="shared" si="9"/>
        <v>0</v>
      </c>
      <c r="M70" s="46">
        <v>0</v>
      </c>
      <c r="N70" s="45">
        <f t="shared" si="10"/>
        <v>0</v>
      </c>
      <c r="O70" s="45">
        <f t="shared" si="11"/>
        <v>0</v>
      </c>
      <c r="P70" s="4"/>
      <c r="Q70" s="4"/>
    </row>
    <row r="71" spans="1:17" x14ac:dyDescent="0.3">
      <c r="A71" s="2">
        <v>3300</v>
      </c>
      <c r="B71" s="2">
        <v>5657</v>
      </c>
      <c r="C71" s="3" t="s">
        <v>108</v>
      </c>
      <c r="D71" s="44">
        <v>0</v>
      </c>
      <c r="E71" s="44">
        <v>0</v>
      </c>
      <c r="F71" s="44">
        <v>0</v>
      </c>
      <c r="G71" s="19">
        <v>0</v>
      </c>
      <c r="H71" s="19">
        <v>0</v>
      </c>
      <c r="I71" s="19">
        <v>0</v>
      </c>
      <c r="J71" s="19">
        <v>0</v>
      </c>
      <c r="K71" s="19">
        <v>0</v>
      </c>
      <c r="L71" s="45">
        <f t="shared" si="9"/>
        <v>0</v>
      </c>
      <c r="M71" s="46">
        <v>0</v>
      </c>
      <c r="N71" s="45">
        <f t="shared" si="10"/>
        <v>0</v>
      </c>
      <c r="O71" s="45">
        <f t="shared" si="11"/>
        <v>0</v>
      </c>
      <c r="P71" s="4"/>
      <c r="Q71" s="4"/>
    </row>
    <row r="72" spans="1:17" x14ac:dyDescent="0.3">
      <c r="A72" s="2">
        <v>3300</v>
      </c>
      <c r="B72" s="2">
        <v>5685</v>
      </c>
      <c r="C72" s="3" t="s">
        <v>106</v>
      </c>
      <c r="D72" s="44">
        <v>0</v>
      </c>
      <c r="E72" s="44">
        <v>0</v>
      </c>
      <c r="F72" s="44">
        <v>0</v>
      </c>
      <c r="G72" s="19">
        <v>0</v>
      </c>
      <c r="H72" s="19">
        <v>0</v>
      </c>
      <c r="I72" s="19">
        <v>0</v>
      </c>
      <c r="J72" s="19">
        <v>0</v>
      </c>
      <c r="K72" s="19">
        <v>0</v>
      </c>
      <c r="L72" s="45">
        <f t="shared" si="9"/>
        <v>0</v>
      </c>
      <c r="M72" s="46">
        <v>0</v>
      </c>
      <c r="N72" s="45">
        <f t="shared" si="10"/>
        <v>0</v>
      </c>
      <c r="O72" s="45">
        <f t="shared" si="11"/>
        <v>0</v>
      </c>
      <c r="P72" s="4"/>
      <c r="Q72" s="4"/>
    </row>
    <row r="73" spans="1:17" x14ac:dyDescent="0.3">
      <c r="A73" s="2">
        <v>3400</v>
      </c>
      <c r="B73" s="2">
        <v>5607</v>
      </c>
      <c r="C73" s="3" t="s">
        <v>109</v>
      </c>
      <c r="D73" s="44">
        <v>0</v>
      </c>
      <c r="E73" s="44">
        <v>0</v>
      </c>
      <c r="F73" s="44">
        <v>0</v>
      </c>
      <c r="G73" s="19">
        <v>0</v>
      </c>
      <c r="H73" s="19">
        <v>0</v>
      </c>
      <c r="I73" s="19">
        <v>0</v>
      </c>
      <c r="J73" s="19">
        <v>0</v>
      </c>
      <c r="K73" s="19">
        <v>0</v>
      </c>
      <c r="L73" s="45">
        <f t="shared" si="9"/>
        <v>0</v>
      </c>
      <c r="M73" s="46">
        <v>0</v>
      </c>
      <c r="N73" s="45">
        <f t="shared" si="10"/>
        <v>0</v>
      </c>
      <c r="O73" s="45">
        <f t="shared" si="11"/>
        <v>0</v>
      </c>
      <c r="P73" s="4"/>
      <c r="Q73" s="4"/>
    </row>
    <row r="74" spans="1:17" x14ac:dyDescent="0.3">
      <c r="A74" s="2">
        <v>3400</v>
      </c>
      <c r="B74" s="2">
        <v>5668</v>
      </c>
      <c r="C74" s="3" t="s">
        <v>61</v>
      </c>
      <c r="D74" s="44">
        <v>0</v>
      </c>
      <c r="E74" s="44">
        <v>0</v>
      </c>
      <c r="F74" s="44">
        <v>0</v>
      </c>
      <c r="G74" s="19">
        <v>0</v>
      </c>
      <c r="H74" s="19">
        <v>0</v>
      </c>
      <c r="I74" s="19">
        <v>0</v>
      </c>
      <c r="J74" s="19">
        <v>0</v>
      </c>
      <c r="K74" s="19">
        <v>0</v>
      </c>
      <c r="L74" s="45">
        <f t="shared" si="9"/>
        <v>0</v>
      </c>
      <c r="M74" s="46">
        <v>0</v>
      </c>
      <c r="N74" s="45">
        <f t="shared" si="10"/>
        <v>0</v>
      </c>
      <c r="O74" s="45">
        <f t="shared" si="11"/>
        <v>0</v>
      </c>
      <c r="P74" s="4"/>
      <c r="Q74" s="4"/>
    </row>
    <row r="75" spans="1:17" x14ac:dyDescent="0.3">
      <c r="A75" s="2">
        <v>3400</v>
      </c>
      <c r="B75" s="2">
        <v>5807</v>
      </c>
      <c r="C75" s="3" t="s">
        <v>112</v>
      </c>
      <c r="D75" s="44">
        <v>0</v>
      </c>
      <c r="E75" s="44">
        <v>0</v>
      </c>
      <c r="F75" s="44">
        <v>0</v>
      </c>
      <c r="G75" s="19">
        <v>0</v>
      </c>
      <c r="H75" s="19">
        <v>0</v>
      </c>
      <c r="I75" s="19">
        <v>0</v>
      </c>
      <c r="J75" s="19">
        <v>0</v>
      </c>
      <c r="K75" s="19">
        <v>0</v>
      </c>
      <c r="L75" s="45">
        <f t="shared" si="9"/>
        <v>0</v>
      </c>
      <c r="M75" s="46">
        <v>0</v>
      </c>
      <c r="N75" s="45">
        <f t="shared" si="10"/>
        <v>0</v>
      </c>
      <c r="O75" s="45">
        <f t="shared" si="11"/>
        <v>0</v>
      </c>
      <c r="P75" s="4"/>
      <c r="Q75" s="4"/>
    </row>
    <row r="76" spans="1:17" x14ac:dyDescent="0.3">
      <c r="A76" s="2">
        <v>3400</v>
      </c>
      <c r="B76" s="2">
        <v>5868</v>
      </c>
      <c r="C76" s="3" t="s">
        <v>31</v>
      </c>
      <c r="D76" s="44">
        <v>0</v>
      </c>
      <c r="E76" s="44">
        <v>0</v>
      </c>
      <c r="F76" s="44">
        <v>0</v>
      </c>
      <c r="G76" s="19">
        <v>0</v>
      </c>
      <c r="H76" s="19">
        <v>0</v>
      </c>
      <c r="I76" s="19">
        <v>0</v>
      </c>
      <c r="J76" s="19">
        <v>0</v>
      </c>
      <c r="K76" s="19">
        <v>0</v>
      </c>
      <c r="L76" s="45">
        <f t="shared" si="9"/>
        <v>0</v>
      </c>
      <c r="M76" s="46">
        <v>0</v>
      </c>
      <c r="N76" s="45">
        <f t="shared" si="10"/>
        <v>0</v>
      </c>
      <c r="O76" s="45">
        <f t="shared" si="11"/>
        <v>0</v>
      </c>
      <c r="P76" s="4"/>
      <c r="Q76" s="4"/>
    </row>
    <row r="77" spans="1:17" x14ac:dyDescent="0.3">
      <c r="A77" s="2">
        <v>3400</v>
      </c>
      <c r="B77" s="2">
        <v>5876</v>
      </c>
      <c r="C77" s="3" t="s">
        <v>36</v>
      </c>
      <c r="D77" s="44">
        <v>0</v>
      </c>
      <c r="E77" s="44">
        <v>0</v>
      </c>
      <c r="F77" s="44">
        <v>0</v>
      </c>
      <c r="G77" s="19">
        <v>0</v>
      </c>
      <c r="H77" s="19">
        <v>0</v>
      </c>
      <c r="I77" s="19">
        <v>0</v>
      </c>
      <c r="J77" s="19">
        <v>0</v>
      </c>
      <c r="K77" s="19">
        <v>0</v>
      </c>
      <c r="L77" s="45">
        <f t="shared" si="9"/>
        <v>0</v>
      </c>
      <c r="M77" s="46">
        <v>0</v>
      </c>
      <c r="N77" s="45">
        <f t="shared" si="10"/>
        <v>0</v>
      </c>
      <c r="O77" s="45">
        <f t="shared" si="11"/>
        <v>0</v>
      </c>
      <c r="P77" s="4"/>
      <c r="Q77" s="4"/>
    </row>
    <row r="78" spans="1:17" x14ac:dyDescent="0.3">
      <c r="A78" s="2">
        <v>3500</v>
      </c>
      <c r="B78" s="2">
        <v>5420</v>
      </c>
      <c r="C78" s="3" t="s">
        <v>110</v>
      </c>
      <c r="D78" s="44">
        <v>0</v>
      </c>
      <c r="E78" s="44">
        <v>0</v>
      </c>
      <c r="F78" s="44">
        <v>0</v>
      </c>
      <c r="G78" s="19">
        <v>0</v>
      </c>
      <c r="H78" s="19">
        <v>0</v>
      </c>
      <c r="I78" s="19">
        <v>0</v>
      </c>
      <c r="J78" s="19">
        <v>0</v>
      </c>
      <c r="K78" s="19">
        <v>0</v>
      </c>
      <c r="L78" s="45">
        <f t="shared" si="9"/>
        <v>0</v>
      </c>
      <c r="M78" s="46">
        <v>0</v>
      </c>
      <c r="N78" s="45">
        <f t="shared" si="10"/>
        <v>0</v>
      </c>
      <c r="O78" s="45">
        <f t="shared" si="11"/>
        <v>0</v>
      </c>
      <c r="P78" s="4"/>
      <c r="Q78" s="4"/>
    </row>
    <row r="79" spans="1:17" x14ac:dyDescent="0.3">
      <c r="A79" s="2">
        <v>3500</v>
      </c>
      <c r="B79" s="2">
        <v>5637</v>
      </c>
      <c r="C79" s="3" t="s">
        <v>113</v>
      </c>
      <c r="D79" s="44">
        <v>0</v>
      </c>
      <c r="E79" s="44">
        <v>0</v>
      </c>
      <c r="F79" s="44">
        <v>0</v>
      </c>
      <c r="G79" s="19">
        <v>0</v>
      </c>
      <c r="H79" s="19">
        <v>0</v>
      </c>
      <c r="I79" s="19">
        <v>0</v>
      </c>
      <c r="J79" s="19">
        <v>0</v>
      </c>
      <c r="K79" s="19">
        <v>0</v>
      </c>
      <c r="L79" s="45">
        <f t="shared" si="9"/>
        <v>0</v>
      </c>
      <c r="M79" s="46">
        <v>0</v>
      </c>
      <c r="N79" s="45">
        <f t="shared" si="10"/>
        <v>0</v>
      </c>
      <c r="O79" s="45">
        <f t="shared" si="11"/>
        <v>0</v>
      </c>
      <c r="P79" s="4"/>
      <c r="Q79" s="4"/>
    </row>
    <row r="80" spans="1:17" x14ac:dyDescent="0.3">
      <c r="A80" s="2">
        <v>3500</v>
      </c>
      <c r="B80" s="2">
        <v>5655</v>
      </c>
      <c r="C80" s="3" t="s">
        <v>63</v>
      </c>
      <c r="D80" s="44">
        <v>0</v>
      </c>
      <c r="E80" s="44">
        <v>0</v>
      </c>
      <c r="F80" s="44">
        <v>0</v>
      </c>
      <c r="G80" s="19">
        <v>0</v>
      </c>
      <c r="H80" s="19">
        <v>0</v>
      </c>
      <c r="I80" s="19">
        <v>0</v>
      </c>
      <c r="J80" s="19">
        <v>0</v>
      </c>
      <c r="K80" s="19">
        <v>0</v>
      </c>
      <c r="L80" s="45">
        <f t="shared" si="9"/>
        <v>0</v>
      </c>
      <c r="M80" s="46">
        <v>0</v>
      </c>
      <c r="N80" s="45">
        <f t="shared" si="10"/>
        <v>0</v>
      </c>
      <c r="O80" s="45">
        <f t="shared" si="11"/>
        <v>0</v>
      </c>
      <c r="P80" s="4"/>
      <c r="Q80" s="4"/>
    </row>
    <row r="81" spans="1:17" x14ac:dyDescent="0.3">
      <c r="A81" s="2">
        <v>3500</v>
      </c>
      <c r="B81" s="2">
        <v>5678</v>
      </c>
      <c r="C81" s="3" t="s">
        <v>111</v>
      </c>
      <c r="D81" s="44">
        <v>0</v>
      </c>
      <c r="E81" s="44">
        <v>0</v>
      </c>
      <c r="F81" s="44">
        <v>0</v>
      </c>
      <c r="G81" s="19">
        <v>0</v>
      </c>
      <c r="H81" s="19">
        <v>0</v>
      </c>
      <c r="I81" s="19">
        <v>0</v>
      </c>
      <c r="J81" s="19">
        <v>0</v>
      </c>
      <c r="K81" s="19">
        <v>0</v>
      </c>
      <c r="L81" s="45">
        <f t="shared" ref="L81:L87" si="12">-D81-E81+F81-G81+H81+J81+I81+K81</f>
        <v>0</v>
      </c>
      <c r="M81" s="46">
        <v>0</v>
      </c>
      <c r="N81" s="45">
        <f t="shared" ref="N81:N87" si="13">IF((L81-M81)&gt;0,0,(-L81+M81))</f>
        <v>0</v>
      </c>
      <c r="O81" s="45">
        <f t="shared" ref="O81:O87" si="14">IF((L81-M81)&gt;0,(-L81+M81),0)</f>
        <v>0</v>
      </c>
      <c r="P81" s="4"/>
      <c r="Q81" s="4"/>
    </row>
    <row r="82" spans="1:17" x14ac:dyDescent="0.3">
      <c r="A82" s="2">
        <v>3500</v>
      </c>
      <c r="B82" s="2">
        <v>5679</v>
      </c>
      <c r="C82" s="3" t="s">
        <v>62</v>
      </c>
      <c r="D82" s="44">
        <v>0</v>
      </c>
      <c r="E82" s="44">
        <v>0</v>
      </c>
      <c r="F82" s="44">
        <v>0</v>
      </c>
      <c r="G82" s="19">
        <v>0</v>
      </c>
      <c r="H82" s="19">
        <v>0</v>
      </c>
      <c r="I82" s="19">
        <v>0</v>
      </c>
      <c r="J82" s="19">
        <v>0</v>
      </c>
      <c r="K82" s="19">
        <v>0</v>
      </c>
      <c r="L82" s="45">
        <f t="shared" si="12"/>
        <v>0</v>
      </c>
      <c r="M82" s="46">
        <v>0</v>
      </c>
      <c r="N82" s="45">
        <f t="shared" si="13"/>
        <v>0</v>
      </c>
      <c r="O82" s="45">
        <f t="shared" si="14"/>
        <v>0</v>
      </c>
      <c r="P82" s="4"/>
      <c r="Q82" s="4"/>
    </row>
    <row r="83" spans="1:17" x14ac:dyDescent="0.3">
      <c r="A83" s="2">
        <v>3500</v>
      </c>
      <c r="B83" s="2">
        <v>5882</v>
      </c>
      <c r="C83" s="3" t="s">
        <v>114</v>
      </c>
      <c r="D83" s="44">
        <v>0</v>
      </c>
      <c r="E83" s="44">
        <v>0</v>
      </c>
      <c r="F83" s="44">
        <v>0</v>
      </c>
      <c r="G83" s="19">
        <v>0</v>
      </c>
      <c r="H83" s="19">
        <v>0</v>
      </c>
      <c r="I83" s="19">
        <v>0</v>
      </c>
      <c r="J83" s="19">
        <v>0</v>
      </c>
      <c r="K83" s="19">
        <v>0</v>
      </c>
      <c r="L83" s="45">
        <f t="shared" si="12"/>
        <v>0</v>
      </c>
      <c r="M83" s="46">
        <v>0</v>
      </c>
      <c r="N83" s="45">
        <f t="shared" si="13"/>
        <v>0</v>
      </c>
      <c r="O83" s="45">
        <f t="shared" si="14"/>
        <v>0</v>
      </c>
      <c r="P83" s="4"/>
      <c r="Q83" s="4"/>
    </row>
    <row r="84" spans="1:17" x14ac:dyDescent="0.3">
      <c r="A84" s="2">
        <v>3600</v>
      </c>
      <c r="B84" s="2">
        <v>5455</v>
      </c>
      <c r="C84" s="3" t="s">
        <v>64</v>
      </c>
      <c r="D84" s="44">
        <v>0</v>
      </c>
      <c r="E84" s="44">
        <v>0</v>
      </c>
      <c r="F84" s="44">
        <v>0</v>
      </c>
      <c r="G84" s="19">
        <v>0</v>
      </c>
      <c r="H84" s="19">
        <v>0</v>
      </c>
      <c r="I84" s="19">
        <v>0</v>
      </c>
      <c r="J84" s="19">
        <v>0</v>
      </c>
      <c r="K84" s="19">
        <v>0</v>
      </c>
      <c r="L84" s="45">
        <f t="shared" si="12"/>
        <v>0</v>
      </c>
      <c r="M84" s="46">
        <v>0</v>
      </c>
      <c r="N84" s="45">
        <f t="shared" si="13"/>
        <v>0</v>
      </c>
      <c r="O84" s="45">
        <f t="shared" si="14"/>
        <v>0</v>
      </c>
      <c r="P84" s="4"/>
      <c r="Q84" s="4"/>
    </row>
    <row r="85" spans="1:17" x14ac:dyDescent="0.3">
      <c r="A85" s="2">
        <v>3600</v>
      </c>
      <c r="B85" s="2">
        <v>5460</v>
      </c>
      <c r="C85" s="3" t="s">
        <v>65</v>
      </c>
      <c r="D85" s="44">
        <v>0</v>
      </c>
      <c r="E85" s="44">
        <v>0</v>
      </c>
      <c r="F85" s="44">
        <v>0</v>
      </c>
      <c r="G85" s="19">
        <v>0</v>
      </c>
      <c r="H85" s="19">
        <v>0</v>
      </c>
      <c r="I85" s="19">
        <v>0</v>
      </c>
      <c r="J85" s="19">
        <v>0</v>
      </c>
      <c r="K85" s="19">
        <v>0</v>
      </c>
      <c r="L85" s="45">
        <f t="shared" si="12"/>
        <v>0</v>
      </c>
      <c r="M85" s="46">
        <v>0</v>
      </c>
      <c r="N85" s="45">
        <f t="shared" si="13"/>
        <v>0</v>
      </c>
      <c r="O85" s="45">
        <f t="shared" si="14"/>
        <v>0</v>
      </c>
      <c r="P85" s="4"/>
      <c r="Q85" s="4"/>
    </row>
    <row r="86" spans="1:17" x14ac:dyDescent="0.3">
      <c r="A86" s="2">
        <v>3700</v>
      </c>
      <c r="B86" s="2">
        <v>5550</v>
      </c>
      <c r="C86" s="3" t="s">
        <v>116</v>
      </c>
      <c r="D86" s="44">
        <v>0</v>
      </c>
      <c r="E86" s="44">
        <v>0</v>
      </c>
      <c r="F86" s="44">
        <v>0</v>
      </c>
      <c r="G86" s="19">
        <v>0</v>
      </c>
      <c r="H86" s="19">
        <v>0</v>
      </c>
      <c r="I86" s="19">
        <v>0</v>
      </c>
      <c r="J86" s="19">
        <v>0</v>
      </c>
      <c r="K86" s="19">
        <v>0</v>
      </c>
      <c r="L86" s="45">
        <f t="shared" si="12"/>
        <v>0</v>
      </c>
      <c r="M86" s="46">
        <v>0</v>
      </c>
      <c r="N86" s="45">
        <f t="shared" si="13"/>
        <v>0</v>
      </c>
      <c r="O86" s="45">
        <f t="shared" si="14"/>
        <v>0</v>
      </c>
      <c r="P86" s="4"/>
      <c r="Q86" s="4"/>
    </row>
    <row r="87" spans="1:17" x14ac:dyDescent="0.3">
      <c r="A87" s="2">
        <v>3700</v>
      </c>
      <c r="B87" s="2">
        <v>5561</v>
      </c>
      <c r="C87" s="3" t="s">
        <v>115</v>
      </c>
      <c r="D87" s="44">
        <v>0</v>
      </c>
      <c r="E87" s="44">
        <v>0</v>
      </c>
      <c r="F87" s="44">
        <v>0</v>
      </c>
      <c r="G87" s="19">
        <v>0</v>
      </c>
      <c r="H87" s="19">
        <v>0</v>
      </c>
      <c r="I87" s="19">
        <v>0</v>
      </c>
      <c r="J87" s="19">
        <v>0</v>
      </c>
      <c r="K87" s="19">
        <v>0</v>
      </c>
      <c r="L87" s="45">
        <f t="shared" si="12"/>
        <v>0</v>
      </c>
      <c r="M87" s="46">
        <v>0</v>
      </c>
      <c r="N87" s="45">
        <f t="shared" si="13"/>
        <v>0</v>
      </c>
      <c r="O87" s="45">
        <f t="shared" si="14"/>
        <v>0</v>
      </c>
      <c r="P87" s="4"/>
      <c r="Q87" s="4"/>
    </row>
    <row r="88" spans="1:17" x14ac:dyDescent="0.3">
      <c r="A88" s="5"/>
      <c r="B88" s="5"/>
      <c r="C88" s="15"/>
      <c r="D88" s="16"/>
      <c r="E88" s="16"/>
      <c r="F88" s="16"/>
      <c r="G88" s="16"/>
      <c r="H88" s="16"/>
      <c r="I88" s="16"/>
      <c r="J88" s="16"/>
      <c r="K88" s="16"/>
      <c r="L88" s="17"/>
      <c r="M88" s="18"/>
      <c r="N88" s="17"/>
      <c r="O88" s="17"/>
      <c r="P88" s="4"/>
      <c r="Q88" s="4"/>
    </row>
    <row r="89" spans="1:17" x14ac:dyDescent="0.3">
      <c r="A89" s="5"/>
      <c r="B89" s="5"/>
      <c r="C89" s="15" t="s">
        <v>28</v>
      </c>
      <c r="D89" s="44">
        <v>0</v>
      </c>
      <c r="E89" s="44">
        <v>0</v>
      </c>
      <c r="F89" s="44">
        <v>0</v>
      </c>
      <c r="G89" s="19">
        <v>0</v>
      </c>
      <c r="H89" s="19">
        <v>0</v>
      </c>
      <c r="I89" s="19">
        <v>0</v>
      </c>
      <c r="J89" s="19">
        <v>0</v>
      </c>
      <c r="K89" s="19">
        <v>0</v>
      </c>
      <c r="L89" s="45">
        <f>-D89-E89+F89-G89+H89+J89+I89+K89</f>
        <v>0</v>
      </c>
      <c r="M89" s="46">
        <v>0</v>
      </c>
      <c r="N89" s="45">
        <f>IF((L89-M89)&gt;0,0,(-L89+M89))</f>
        <v>0</v>
      </c>
      <c r="O89" s="45">
        <f>IF((L89-M89)&gt;0,(-L89+M89),0)</f>
        <v>0</v>
      </c>
      <c r="P89" s="4"/>
      <c r="Q89" s="4"/>
    </row>
    <row r="90" spans="1:17" ht="15" thickBot="1" x14ac:dyDescent="0.35">
      <c r="A90" s="5"/>
      <c r="B90" s="20" t="s">
        <v>22</v>
      </c>
      <c r="C90" s="21"/>
      <c r="D90" s="22">
        <f t="shared" ref="D90:O90" si="15">SUM(D18:D89)</f>
        <v>0</v>
      </c>
      <c r="E90" s="22">
        <f t="shared" si="15"/>
        <v>0</v>
      </c>
      <c r="F90" s="22">
        <f t="shared" si="15"/>
        <v>0</v>
      </c>
      <c r="G90" s="22">
        <f t="shared" si="15"/>
        <v>0</v>
      </c>
      <c r="H90" s="22">
        <f t="shared" si="15"/>
        <v>0</v>
      </c>
      <c r="I90" s="22">
        <f t="shared" si="15"/>
        <v>0</v>
      </c>
      <c r="J90" s="22">
        <f t="shared" si="15"/>
        <v>0</v>
      </c>
      <c r="K90" s="22">
        <f t="shared" si="15"/>
        <v>0</v>
      </c>
      <c r="L90" s="22">
        <f t="shared" si="15"/>
        <v>0</v>
      </c>
      <c r="M90" s="22">
        <f t="shared" si="15"/>
        <v>0</v>
      </c>
      <c r="N90" s="22">
        <f t="shared" si="15"/>
        <v>0</v>
      </c>
      <c r="O90" s="22">
        <f t="shared" si="15"/>
        <v>0</v>
      </c>
      <c r="P90" s="4"/>
      <c r="Q90" s="4"/>
    </row>
    <row r="91" spans="1:17" ht="21.6" thickTop="1" x14ac:dyDescent="0.4">
      <c r="A91" s="5"/>
      <c r="B91" s="23"/>
      <c r="C91" s="21"/>
      <c r="D91" s="9"/>
      <c r="E91" s="9"/>
      <c r="F91" s="10"/>
      <c r="G91" s="9"/>
      <c r="H91" s="10"/>
      <c r="I91" s="10"/>
      <c r="J91" s="10"/>
      <c r="K91" s="16"/>
      <c r="L91" s="11"/>
      <c r="M91" s="24"/>
      <c r="N91" s="25"/>
      <c r="O91" s="16"/>
      <c r="P91" s="4"/>
      <c r="Q91" s="4"/>
    </row>
    <row r="92" spans="1:17" x14ac:dyDescent="0.3">
      <c r="A92" s="48" t="s">
        <v>138</v>
      </c>
      <c r="B92" s="48"/>
      <c r="C92" s="48"/>
      <c r="D92" s="25"/>
      <c r="E92" s="25"/>
      <c r="F92" s="25"/>
      <c r="G92" s="25"/>
      <c r="H92" s="25"/>
      <c r="I92" s="16"/>
      <c r="J92" s="25"/>
      <c r="K92" s="16"/>
      <c r="L92" s="24">
        <v>2</v>
      </c>
      <c r="M92" s="24"/>
      <c r="N92" s="25"/>
      <c r="O92" s="16"/>
      <c r="P92" s="4"/>
      <c r="Q92" s="4"/>
    </row>
    <row r="93" spans="1:17" x14ac:dyDescent="0.3">
      <c r="A93" s="54">
        <v>4300</v>
      </c>
      <c r="B93" s="55">
        <v>7355</v>
      </c>
      <c r="C93" s="39" t="s">
        <v>139</v>
      </c>
      <c r="D93" s="40">
        <v>0</v>
      </c>
      <c r="E93" s="40">
        <v>0</v>
      </c>
      <c r="F93" s="40">
        <v>0</v>
      </c>
      <c r="G93" s="41">
        <v>0</v>
      </c>
      <c r="H93" s="41">
        <v>0</v>
      </c>
      <c r="I93" s="41">
        <v>0</v>
      </c>
      <c r="J93" s="41">
        <v>0</v>
      </c>
      <c r="K93" s="19">
        <v>0</v>
      </c>
      <c r="L93" s="42">
        <f t="shared" ref="L93:L126" si="16">-D93-E93+F93-G93+H93+J93+I93+K93</f>
        <v>0</v>
      </c>
      <c r="M93" s="43">
        <v>0</v>
      </c>
      <c r="N93" s="42">
        <f t="shared" ref="N93:N126" si="17">IF((L93-M93)&gt;0,0,(-L93+M93))</f>
        <v>0</v>
      </c>
      <c r="O93" s="42">
        <f t="shared" ref="O93:O126" si="18">IF((L93-M93)&gt;0,(-L93+M93),0)</f>
        <v>0</v>
      </c>
      <c r="P93" s="4"/>
      <c r="Q93" s="4"/>
    </row>
    <row r="94" spans="1:17" x14ac:dyDescent="0.3">
      <c r="A94" s="54">
        <v>4522</v>
      </c>
      <c r="B94" s="54">
        <v>7522</v>
      </c>
      <c r="C94" s="39" t="s">
        <v>140</v>
      </c>
      <c r="D94" s="44">
        <v>0</v>
      </c>
      <c r="E94" s="44">
        <v>0</v>
      </c>
      <c r="F94" s="44">
        <v>0</v>
      </c>
      <c r="G94" s="19">
        <v>0</v>
      </c>
      <c r="H94" s="19">
        <v>0</v>
      </c>
      <c r="I94" s="19">
        <v>0</v>
      </c>
      <c r="J94" s="19">
        <v>0</v>
      </c>
      <c r="K94" s="19">
        <v>0</v>
      </c>
      <c r="L94" s="45">
        <f t="shared" si="16"/>
        <v>0</v>
      </c>
      <c r="M94" s="46">
        <v>0</v>
      </c>
      <c r="N94" s="45">
        <f t="shared" si="17"/>
        <v>0</v>
      </c>
      <c r="O94" s="45">
        <f t="shared" si="18"/>
        <v>0</v>
      </c>
      <c r="P94" s="4"/>
      <c r="Q94" s="4"/>
    </row>
    <row r="95" spans="1:17" x14ac:dyDescent="0.3">
      <c r="A95" s="54">
        <v>4524</v>
      </c>
      <c r="B95" s="54">
        <v>7524</v>
      </c>
      <c r="C95" s="39" t="s">
        <v>141</v>
      </c>
      <c r="D95" s="44">
        <v>0</v>
      </c>
      <c r="E95" s="44">
        <v>0</v>
      </c>
      <c r="F95" s="44">
        <v>0</v>
      </c>
      <c r="G95" s="19">
        <v>0</v>
      </c>
      <c r="H95" s="19">
        <v>0</v>
      </c>
      <c r="I95" s="19">
        <v>0</v>
      </c>
      <c r="J95" s="19">
        <v>0</v>
      </c>
      <c r="K95" s="19">
        <v>0</v>
      </c>
      <c r="L95" s="45">
        <f t="shared" si="16"/>
        <v>0</v>
      </c>
      <c r="M95" s="46">
        <v>0</v>
      </c>
      <c r="N95" s="45">
        <f t="shared" si="17"/>
        <v>0</v>
      </c>
      <c r="O95" s="45">
        <f t="shared" si="18"/>
        <v>0</v>
      </c>
      <c r="P95" s="4"/>
      <c r="Q95" s="4"/>
    </row>
    <row r="96" spans="1:17" x14ac:dyDescent="0.3">
      <c r="A96" s="54">
        <v>4526</v>
      </c>
      <c r="B96" s="54">
        <v>7526</v>
      </c>
      <c r="C96" s="39" t="s">
        <v>142</v>
      </c>
      <c r="D96" s="44">
        <v>0</v>
      </c>
      <c r="E96" s="44">
        <v>0</v>
      </c>
      <c r="F96" s="44">
        <v>0</v>
      </c>
      <c r="G96" s="19">
        <v>0</v>
      </c>
      <c r="H96" s="19">
        <v>0</v>
      </c>
      <c r="I96" s="19">
        <v>0</v>
      </c>
      <c r="J96" s="19">
        <v>0</v>
      </c>
      <c r="K96" s="19">
        <v>0</v>
      </c>
      <c r="L96" s="45">
        <f t="shared" si="16"/>
        <v>0</v>
      </c>
      <c r="M96" s="46">
        <v>0</v>
      </c>
      <c r="N96" s="45">
        <f t="shared" si="17"/>
        <v>0</v>
      </c>
      <c r="O96" s="45">
        <f t="shared" si="18"/>
        <v>0</v>
      </c>
      <c r="P96" s="4"/>
      <c r="Q96" s="4"/>
    </row>
    <row r="97" spans="1:17" x14ac:dyDescent="0.3">
      <c r="A97" s="54">
        <v>4538</v>
      </c>
      <c r="B97" s="54">
        <v>7400</v>
      </c>
      <c r="C97" s="39" t="s">
        <v>143</v>
      </c>
      <c r="D97" s="44">
        <v>0</v>
      </c>
      <c r="E97" s="44">
        <v>0</v>
      </c>
      <c r="F97" s="44">
        <v>0</v>
      </c>
      <c r="G97" s="19">
        <v>0</v>
      </c>
      <c r="H97" s="19">
        <v>0</v>
      </c>
      <c r="I97" s="19">
        <v>0</v>
      </c>
      <c r="J97" s="19">
        <v>0</v>
      </c>
      <c r="K97" s="19">
        <v>0</v>
      </c>
      <c r="L97" s="45">
        <f t="shared" si="16"/>
        <v>0</v>
      </c>
      <c r="M97" s="46">
        <v>0</v>
      </c>
      <c r="N97" s="45">
        <f t="shared" si="17"/>
        <v>0</v>
      </c>
      <c r="O97" s="45">
        <f t="shared" si="18"/>
        <v>0</v>
      </c>
      <c r="P97" s="4"/>
      <c r="Q97" s="4"/>
    </row>
    <row r="98" spans="1:17" x14ac:dyDescent="0.3">
      <c r="A98" s="54">
        <v>4560</v>
      </c>
      <c r="B98" s="54">
        <v>8075</v>
      </c>
      <c r="C98" s="49" t="s">
        <v>23</v>
      </c>
      <c r="D98" s="44">
        <v>0</v>
      </c>
      <c r="E98" s="44">
        <v>0</v>
      </c>
      <c r="F98" s="44">
        <v>0</v>
      </c>
      <c r="G98" s="19">
        <v>0</v>
      </c>
      <c r="H98" s="19">
        <v>0</v>
      </c>
      <c r="I98" s="19">
        <v>0</v>
      </c>
      <c r="J98" s="19">
        <v>0</v>
      </c>
      <c r="K98" s="19">
        <v>0</v>
      </c>
      <c r="L98" s="45">
        <f t="shared" si="16"/>
        <v>0</v>
      </c>
      <c r="M98" s="46">
        <v>0</v>
      </c>
      <c r="N98" s="45">
        <f t="shared" si="17"/>
        <v>0</v>
      </c>
      <c r="O98" s="45">
        <f t="shared" si="18"/>
        <v>0</v>
      </c>
      <c r="P98" s="4"/>
      <c r="Q98" s="4"/>
    </row>
    <row r="99" spans="1:17" x14ac:dyDescent="0.3">
      <c r="A99" s="54">
        <v>4560</v>
      </c>
      <c r="B99" s="54">
        <v>8075</v>
      </c>
      <c r="C99" s="49" t="s">
        <v>46</v>
      </c>
      <c r="D99" s="44">
        <v>0</v>
      </c>
      <c r="E99" s="44">
        <v>0</v>
      </c>
      <c r="F99" s="44">
        <v>0</v>
      </c>
      <c r="G99" s="19">
        <v>0</v>
      </c>
      <c r="H99" s="19">
        <v>0</v>
      </c>
      <c r="I99" s="19">
        <v>0</v>
      </c>
      <c r="J99" s="19">
        <v>0</v>
      </c>
      <c r="K99" s="19">
        <v>0</v>
      </c>
      <c r="L99" s="45">
        <f t="shared" si="16"/>
        <v>0</v>
      </c>
      <c r="M99" s="46">
        <v>0</v>
      </c>
      <c r="N99" s="45">
        <f t="shared" si="17"/>
        <v>0</v>
      </c>
      <c r="O99" s="45">
        <f t="shared" si="18"/>
        <v>0</v>
      </c>
      <c r="P99" s="4"/>
      <c r="Q99" s="4"/>
    </row>
    <row r="100" spans="1:17" x14ac:dyDescent="0.3">
      <c r="A100" s="54">
        <v>4560</v>
      </c>
      <c r="B100" s="54">
        <v>8075</v>
      </c>
      <c r="C100" s="49" t="s">
        <v>121</v>
      </c>
      <c r="D100" s="44">
        <v>0</v>
      </c>
      <c r="E100" s="44">
        <v>0</v>
      </c>
      <c r="F100" s="44">
        <v>0</v>
      </c>
      <c r="G100" s="19">
        <v>0</v>
      </c>
      <c r="H100" s="19">
        <v>0</v>
      </c>
      <c r="I100" s="19">
        <v>0</v>
      </c>
      <c r="J100" s="19">
        <v>0</v>
      </c>
      <c r="K100" s="19">
        <v>0</v>
      </c>
      <c r="L100" s="45">
        <f t="shared" si="16"/>
        <v>0</v>
      </c>
      <c r="M100" s="46">
        <v>0</v>
      </c>
      <c r="N100" s="45">
        <f t="shared" si="17"/>
        <v>0</v>
      </c>
      <c r="O100" s="45">
        <f t="shared" si="18"/>
        <v>0</v>
      </c>
      <c r="P100" s="4"/>
      <c r="Q100" s="4"/>
    </row>
    <row r="101" spans="1:17" x14ac:dyDescent="0.3">
      <c r="A101" s="54">
        <v>4560</v>
      </c>
      <c r="B101" s="54">
        <v>8075</v>
      </c>
      <c r="C101" s="49" t="s">
        <v>122</v>
      </c>
      <c r="D101" s="44">
        <v>0</v>
      </c>
      <c r="E101" s="44">
        <v>0</v>
      </c>
      <c r="F101" s="44">
        <v>0</v>
      </c>
      <c r="G101" s="19">
        <v>0</v>
      </c>
      <c r="H101" s="19">
        <v>0</v>
      </c>
      <c r="I101" s="19">
        <v>0</v>
      </c>
      <c r="J101" s="19">
        <v>0</v>
      </c>
      <c r="K101" s="19">
        <v>0</v>
      </c>
      <c r="L101" s="45">
        <f t="shared" si="16"/>
        <v>0</v>
      </c>
      <c r="M101" s="46">
        <v>0</v>
      </c>
      <c r="N101" s="45">
        <f t="shared" si="17"/>
        <v>0</v>
      </c>
      <c r="O101" s="45">
        <f t="shared" si="18"/>
        <v>0</v>
      </c>
      <c r="P101" s="4"/>
      <c r="Q101" s="4"/>
    </row>
    <row r="102" spans="1:17" x14ac:dyDescent="0.3">
      <c r="A102" s="54">
        <v>4560</v>
      </c>
      <c r="B102" s="54">
        <v>8075</v>
      </c>
      <c r="C102" s="49" t="s">
        <v>123</v>
      </c>
      <c r="D102" s="44">
        <v>0</v>
      </c>
      <c r="E102" s="44">
        <v>0</v>
      </c>
      <c r="F102" s="44">
        <v>0</v>
      </c>
      <c r="G102" s="19">
        <v>0</v>
      </c>
      <c r="H102" s="19">
        <v>0</v>
      </c>
      <c r="I102" s="19">
        <v>0</v>
      </c>
      <c r="J102" s="19">
        <v>0</v>
      </c>
      <c r="K102" s="19">
        <v>0</v>
      </c>
      <c r="L102" s="45">
        <f t="shared" si="16"/>
        <v>0</v>
      </c>
      <c r="M102" s="46">
        <v>0</v>
      </c>
      <c r="N102" s="45">
        <f t="shared" si="17"/>
        <v>0</v>
      </c>
      <c r="O102" s="45">
        <f t="shared" si="18"/>
        <v>0</v>
      </c>
      <c r="P102" s="4"/>
      <c r="Q102" s="4"/>
    </row>
    <row r="103" spans="1:17" x14ac:dyDescent="0.3">
      <c r="A103" s="54">
        <v>4560</v>
      </c>
      <c r="B103" s="54">
        <v>8079</v>
      </c>
      <c r="C103" s="49" t="s">
        <v>124</v>
      </c>
      <c r="D103" s="44">
        <v>0</v>
      </c>
      <c r="E103" s="44">
        <v>0</v>
      </c>
      <c r="F103" s="44">
        <v>0</v>
      </c>
      <c r="G103" s="19">
        <v>0</v>
      </c>
      <c r="H103" s="19">
        <v>0</v>
      </c>
      <c r="I103" s="19">
        <v>0</v>
      </c>
      <c r="J103" s="19">
        <v>0</v>
      </c>
      <c r="K103" s="19">
        <v>0</v>
      </c>
      <c r="L103" s="45">
        <f t="shared" si="16"/>
        <v>0</v>
      </c>
      <c r="M103" s="46">
        <v>0</v>
      </c>
      <c r="N103" s="45">
        <f t="shared" si="17"/>
        <v>0</v>
      </c>
      <c r="O103" s="45">
        <f t="shared" si="18"/>
        <v>0</v>
      </c>
      <c r="P103" s="4"/>
      <c r="Q103" s="4"/>
    </row>
    <row r="104" spans="1:17" x14ac:dyDescent="0.3">
      <c r="A104" s="54">
        <v>4560</v>
      </c>
      <c r="B104" s="54">
        <v>8079</v>
      </c>
      <c r="C104" s="49" t="s">
        <v>125</v>
      </c>
      <c r="D104" s="44">
        <v>0</v>
      </c>
      <c r="E104" s="44">
        <v>0</v>
      </c>
      <c r="F104" s="44">
        <v>0</v>
      </c>
      <c r="G104" s="19">
        <v>0</v>
      </c>
      <c r="H104" s="19">
        <v>0</v>
      </c>
      <c r="I104" s="19">
        <v>0</v>
      </c>
      <c r="J104" s="19">
        <v>0</v>
      </c>
      <c r="K104" s="19">
        <v>0</v>
      </c>
      <c r="L104" s="45">
        <f t="shared" si="16"/>
        <v>0</v>
      </c>
      <c r="M104" s="46">
        <v>0</v>
      </c>
      <c r="N104" s="45">
        <f t="shared" si="17"/>
        <v>0</v>
      </c>
      <c r="O104" s="45">
        <f t="shared" si="18"/>
        <v>0</v>
      </c>
      <c r="P104" s="4"/>
      <c r="Q104" s="4"/>
    </row>
    <row r="105" spans="1:17" x14ac:dyDescent="0.3">
      <c r="A105" s="54">
        <v>4560</v>
      </c>
      <c r="B105" s="54">
        <v>8079</v>
      </c>
      <c r="C105" s="49" t="s">
        <v>126</v>
      </c>
      <c r="D105" s="44">
        <v>0</v>
      </c>
      <c r="E105" s="44">
        <v>0</v>
      </c>
      <c r="F105" s="44">
        <v>0</v>
      </c>
      <c r="G105" s="19">
        <v>0</v>
      </c>
      <c r="H105" s="19">
        <v>0</v>
      </c>
      <c r="I105" s="19">
        <v>0</v>
      </c>
      <c r="J105" s="19">
        <v>0</v>
      </c>
      <c r="K105" s="19">
        <v>0</v>
      </c>
      <c r="L105" s="45">
        <f t="shared" si="16"/>
        <v>0</v>
      </c>
      <c r="M105" s="46">
        <v>0</v>
      </c>
      <c r="N105" s="45">
        <f t="shared" si="17"/>
        <v>0</v>
      </c>
      <c r="O105" s="45">
        <f t="shared" si="18"/>
        <v>0</v>
      </c>
      <c r="P105" s="4"/>
      <c r="Q105" s="4"/>
    </row>
    <row r="106" spans="1:17" x14ac:dyDescent="0.3">
      <c r="A106" s="54">
        <v>4580</v>
      </c>
      <c r="B106" s="54">
        <v>7581</v>
      </c>
      <c r="C106" s="49" t="s">
        <v>118</v>
      </c>
      <c r="D106" s="44">
        <v>0</v>
      </c>
      <c r="E106" s="44">
        <v>0</v>
      </c>
      <c r="F106" s="44">
        <v>0</v>
      </c>
      <c r="G106" s="19">
        <v>0</v>
      </c>
      <c r="H106" s="19">
        <v>0</v>
      </c>
      <c r="I106" s="19">
        <v>0</v>
      </c>
      <c r="J106" s="19">
        <v>0</v>
      </c>
      <c r="K106" s="19">
        <v>0</v>
      </c>
      <c r="L106" s="45">
        <f t="shared" si="16"/>
        <v>0</v>
      </c>
      <c r="M106" s="46">
        <v>0</v>
      </c>
      <c r="N106" s="45">
        <f t="shared" si="17"/>
        <v>0</v>
      </c>
      <c r="O106" s="45">
        <f t="shared" si="18"/>
        <v>0</v>
      </c>
      <c r="P106" s="4"/>
      <c r="Q106" s="4"/>
    </row>
    <row r="107" spans="1:17" x14ac:dyDescent="0.3">
      <c r="A107" s="54">
        <v>4580</v>
      </c>
      <c r="B107" s="54">
        <v>7582</v>
      </c>
      <c r="C107" s="49" t="s">
        <v>119</v>
      </c>
      <c r="D107" s="44">
        <v>0</v>
      </c>
      <c r="E107" s="44">
        <v>0</v>
      </c>
      <c r="F107" s="44">
        <v>0</v>
      </c>
      <c r="G107" s="19">
        <v>0</v>
      </c>
      <c r="H107" s="19">
        <v>0</v>
      </c>
      <c r="I107" s="19">
        <v>0</v>
      </c>
      <c r="J107" s="19">
        <v>0</v>
      </c>
      <c r="K107" s="19">
        <v>0</v>
      </c>
      <c r="L107" s="45">
        <f t="shared" si="16"/>
        <v>0</v>
      </c>
      <c r="M107" s="46">
        <v>0</v>
      </c>
      <c r="N107" s="45">
        <f t="shared" si="17"/>
        <v>0</v>
      </c>
      <c r="O107" s="45">
        <f t="shared" si="18"/>
        <v>0</v>
      </c>
      <c r="P107" s="4"/>
      <c r="Q107" s="4"/>
    </row>
    <row r="108" spans="1:17" x14ac:dyDescent="0.3">
      <c r="A108" s="54">
        <v>4580</v>
      </c>
      <c r="B108" s="54">
        <v>7583</v>
      </c>
      <c r="C108" s="49" t="s">
        <v>117</v>
      </c>
      <c r="D108" s="44">
        <v>0</v>
      </c>
      <c r="E108" s="44">
        <v>0</v>
      </c>
      <c r="F108" s="44">
        <v>0</v>
      </c>
      <c r="G108" s="19">
        <v>0</v>
      </c>
      <c r="H108" s="19">
        <v>0</v>
      </c>
      <c r="I108" s="19">
        <v>0</v>
      </c>
      <c r="J108" s="19">
        <v>0</v>
      </c>
      <c r="K108" s="19">
        <v>0</v>
      </c>
      <c r="L108" s="45">
        <f t="shared" si="16"/>
        <v>0</v>
      </c>
      <c r="M108" s="46">
        <v>0</v>
      </c>
      <c r="N108" s="45">
        <f t="shared" si="17"/>
        <v>0</v>
      </c>
      <c r="O108" s="45">
        <f t="shared" si="18"/>
        <v>0</v>
      </c>
      <c r="P108" s="4"/>
      <c r="Q108" s="4"/>
    </row>
    <row r="109" spans="1:17" x14ac:dyDescent="0.3">
      <c r="A109" s="54">
        <v>4580</v>
      </c>
      <c r="B109" s="54">
        <v>7584</v>
      </c>
      <c r="C109" s="49" t="s">
        <v>120</v>
      </c>
      <c r="D109" s="44">
        <v>0</v>
      </c>
      <c r="E109" s="44">
        <v>0</v>
      </c>
      <c r="F109" s="44">
        <v>0</v>
      </c>
      <c r="G109" s="19">
        <v>0</v>
      </c>
      <c r="H109" s="19">
        <v>0</v>
      </c>
      <c r="I109" s="19">
        <v>0</v>
      </c>
      <c r="J109" s="19">
        <v>0</v>
      </c>
      <c r="K109" s="19">
        <v>0</v>
      </c>
      <c r="L109" s="45">
        <f t="shared" si="16"/>
        <v>0</v>
      </c>
      <c r="M109" s="46">
        <v>0</v>
      </c>
      <c r="N109" s="45">
        <f t="shared" si="17"/>
        <v>0</v>
      </c>
      <c r="O109" s="45">
        <f t="shared" si="18"/>
        <v>0</v>
      </c>
      <c r="P109" s="4"/>
      <c r="Q109" s="4"/>
    </row>
    <row r="110" spans="1:17" x14ac:dyDescent="0.3">
      <c r="A110" s="54">
        <v>4600</v>
      </c>
      <c r="B110" s="55">
        <v>7508</v>
      </c>
      <c r="C110" s="39" t="s">
        <v>51</v>
      </c>
      <c r="D110" s="44">
        <v>0</v>
      </c>
      <c r="E110" s="44">
        <v>0</v>
      </c>
      <c r="F110" s="44">
        <v>0</v>
      </c>
      <c r="G110" s="19">
        <v>0</v>
      </c>
      <c r="H110" s="19">
        <v>0</v>
      </c>
      <c r="I110" s="19">
        <v>0</v>
      </c>
      <c r="J110" s="19">
        <v>0</v>
      </c>
      <c r="K110" s="19">
        <v>0</v>
      </c>
      <c r="L110" s="45">
        <f t="shared" si="16"/>
        <v>0</v>
      </c>
      <c r="M110" s="46">
        <v>0</v>
      </c>
      <c r="N110" s="45">
        <f t="shared" si="17"/>
        <v>0</v>
      </c>
      <c r="O110" s="45">
        <f t="shared" si="18"/>
        <v>0</v>
      </c>
      <c r="P110" s="4"/>
      <c r="Q110" s="4"/>
    </row>
    <row r="111" spans="1:17" x14ac:dyDescent="0.3">
      <c r="A111" s="54">
        <v>4685</v>
      </c>
      <c r="B111" s="54">
        <v>7685</v>
      </c>
      <c r="C111" s="39" t="s">
        <v>73</v>
      </c>
      <c r="D111" s="44">
        <v>0</v>
      </c>
      <c r="E111" s="44">
        <v>0</v>
      </c>
      <c r="F111" s="44">
        <v>0</v>
      </c>
      <c r="G111" s="19">
        <v>0</v>
      </c>
      <c r="H111" s="19">
        <v>0</v>
      </c>
      <c r="I111" s="19">
        <v>0</v>
      </c>
      <c r="J111" s="19">
        <v>0</v>
      </c>
      <c r="K111" s="19">
        <v>0</v>
      </c>
      <c r="L111" s="45">
        <f t="shared" si="16"/>
        <v>0</v>
      </c>
      <c r="M111" s="46">
        <v>0</v>
      </c>
      <c r="N111" s="45">
        <f t="shared" si="17"/>
        <v>0</v>
      </c>
      <c r="O111" s="45">
        <f t="shared" si="18"/>
        <v>0</v>
      </c>
      <c r="P111" s="4"/>
      <c r="Q111" s="4"/>
    </row>
    <row r="112" spans="1:17" x14ac:dyDescent="0.3">
      <c r="A112" s="54">
        <v>4700</v>
      </c>
      <c r="B112" s="55">
        <v>7350</v>
      </c>
      <c r="C112" s="39" t="s">
        <v>127</v>
      </c>
      <c r="D112" s="44">
        <v>0</v>
      </c>
      <c r="E112" s="44">
        <v>0</v>
      </c>
      <c r="F112" s="44">
        <v>0</v>
      </c>
      <c r="G112" s="19">
        <v>0</v>
      </c>
      <c r="H112" s="19">
        <v>0</v>
      </c>
      <c r="I112" s="19">
        <v>0</v>
      </c>
      <c r="J112" s="19">
        <v>0</v>
      </c>
      <c r="K112" s="19">
        <v>0</v>
      </c>
      <c r="L112" s="45">
        <f t="shared" si="16"/>
        <v>0</v>
      </c>
      <c r="M112" s="46">
        <v>0</v>
      </c>
      <c r="N112" s="45">
        <f t="shared" si="17"/>
        <v>0</v>
      </c>
      <c r="O112" s="45">
        <f t="shared" si="18"/>
        <v>0</v>
      </c>
      <c r="P112" s="4"/>
      <c r="Q112" s="4"/>
    </row>
    <row r="113" spans="1:17" x14ac:dyDescent="0.3">
      <c r="A113" s="54">
        <v>4900</v>
      </c>
      <c r="B113" s="54">
        <v>7530</v>
      </c>
      <c r="C113" s="39" t="s">
        <v>38</v>
      </c>
      <c r="D113" s="44">
        <v>0</v>
      </c>
      <c r="E113" s="44">
        <v>0</v>
      </c>
      <c r="F113" s="44">
        <v>0</v>
      </c>
      <c r="G113" s="19">
        <v>0</v>
      </c>
      <c r="H113" s="19">
        <v>0</v>
      </c>
      <c r="I113" s="19">
        <v>0</v>
      </c>
      <c r="J113" s="19">
        <v>0</v>
      </c>
      <c r="K113" s="19">
        <v>0</v>
      </c>
      <c r="L113" s="45">
        <f t="shared" si="16"/>
        <v>0</v>
      </c>
      <c r="M113" s="46">
        <v>0</v>
      </c>
      <c r="N113" s="45">
        <f t="shared" si="17"/>
        <v>0</v>
      </c>
      <c r="O113" s="45">
        <f t="shared" si="18"/>
        <v>0</v>
      </c>
      <c r="P113" s="4"/>
      <c r="Q113" s="4"/>
    </row>
    <row r="114" spans="1:17" x14ac:dyDescent="0.3">
      <c r="A114" s="54">
        <v>4800</v>
      </c>
      <c r="B114" s="54">
        <v>7801</v>
      </c>
      <c r="C114" s="39" t="s">
        <v>128</v>
      </c>
      <c r="D114" s="44">
        <v>0</v>
      </c>
      <c r="E114" s="44">
        <v>0</v>
      </c>
      <c r="F114" s="44">
        <v>0</v>
      </c>
      <c r="G114" s="19">
        <v>0</v>
      </c>
      <c r="H114" s="19">
        <v>0</v>
      </c>
      <c r="I114" s="19">
        <v>0</v>
      </c>
      <c r="J114" s="19">
        <v>0</v>
      </c>
      <c r="K114" s="19">
        <v>0</v>
      </c>
      <c r="L114" s="45">
        <f t="shared" si="16"/>
        <v>0</v>
      </c>
      <c r="M114" s="46">
        <v>0</v>
      </c>
      <c r="N114" s="45">
        <f t="shared" si="17"/>
        <v>0</v>
      </c>
      <c r="O114" s="45">
        <f t="shared" si="18"/>
        <v>0</v>
      </c>
      <c r="P114" s="4"/>
      <c r="Q114" s="4"/>
    </row>
    <row r="115" spans="1:17" x14ac:dyDescent="0.3">
      <c r="A115" s="54">
        <v>4800</v>
      </c>
      <c r="B115" s="54">
        <v>7803</v>
      </c>
      <c r="C115" s="39" t="s">
        <v>129</v>
      </c>
      <c r="D115" s="44">
        <v>0</v>
      </c>
      <c r="E115" s="44">
        <v>0</v>
      </c>
      <c r="F115" s="44">
        <v>0</v>
      </c>
      <c r="G115" s="19">
        <v>0</v>
      </c>
      <c r="H115" s="19">
        <v>0</v>
      </c>
      <c r="I115" s="19">
        <v>0</v>
      </c>
      <c r="J115" s="19">
        <v>0</v>
      </c>
      <c r="K115" s="19">
        <v>0</v>
      </c>
      <c r="L115" s="45">
        <f t="shared" si="16"/>
        <v>0</v>
      </c>
      <c r="M115" s="46">
        <v>0</v>
      </c>
      <c r="N115" s="45">
        <f t="shared" si="17"/>
        <v>0</v>
      </c>
      <c r="O115" s="45">
        <f t="shared" si="18"/>
        <v>0</v>
      </c>
      <c r="P115" s="4"/>
      <c r="Q115" s="4"/>
    </row>
    <row r="116" spans="1:17" x14ac:dyDescent="0.3">
      <c r="A116" s="54">
        <v>4800</v>
      </c>
      <c r="B116" s="54">
        <v>7830</v>
      </c>
      <c r="C116" s="39" t="s">
        <v>130</v>
      </c>
      <c r="D116" s="44">
        <v>0</v>
      </c>
      <c r="E116" s="44">
        <v>0</v>
      </c>
      <c r="F116" s="44">
        <v>0</v>
      </c>
      <c r="G116" s="19">
        <v>0</v>
      </c>
      <c r="H116" s="19">
        <v>0</v>
      </c>
      <c r="I116" s="19">
        <v>0</v>
      </c>
      <c r="J116" s="19">
        <v>0</v>
      </c>
      <c r="K116" s="19">
        <v>0</v>
      </c>
      <c r="L116" s="45">
        <f t="shared" si="16"/>
        <v>0</v>
      </c>
      <c r="M116" s="46">
        <v>0</v>
      </c>
      <c r="N116" s="45">
        <f t="shared" si="17"/>
        <v>0</v>
      </c>
      <c r="O116" s="45">
        <f t="shared" si="18"/>
        <v>0</v>
      </c>
      <c r="P116" s="4"/>
      <c r="Q116" s="4"/>
    </row>
    <row r="117" spans="1:17" x14ac:dyDescent="0.3">
      <c r="A117" s="54">
        <v>4800</v>
      </c>
      <c r="B117" s="54">
        <v>7840</v>
      </c>
      <c r="C117" s="39" t="s">
        <v>131</v>
      </c>
      <c r="D117" s="44">
        <v>0</v>
      </c>
      <c r="E117" s="44">
        <v>0</v>
      </c>
      <c r="F117" s="44">
        <v>0</v>
      </c>
      <c r="G117" s="19">
        <v>0</v>
      </c>
      <c r="H117" s="19">
        <v>0</v>
      </c>
      <c r="I117" s="19">
        <v>0</v>
      </c>
      <c r="J117" s="19">
        <v>0</v>
      </c>
      <c r="K117" s="19">
        <v>0</v>
      </c>
      <c r="L117" s="45">
        <f t="shared" si="16"/>
        <v>0</v>
      </c>
      <c r="M117" s="46">
        <v>0</v>
      </c>
      <c r="N117" s="45">
        <f t="shared" si="17"/>
        <v>0</v>
      </c>
      <c r="O117" s="45">
        <f t="shared" si="18"/>
        <v>0</v>
      </c>
      <c r="P117" s="4"/>
      <c r="Q117" s="4"/>
    </row>
    <row r="118" spans="1:17" x14ac:dyDescent="0.3">
      <c r="A118" s="54">
        <v>4800</v>
      </c>
      <c r="B118" s="54">
        <v>7860</v>
      </c>
      <c r="C118" s="39" t="s">
        <v>132</v>
      </c>
      <c r="D118" s="44">
        <v>0</v>
      </c>
      <c r="E118" s="44">
        <v>0</v>
      </c>
      <c r="F118" s="44">
        <v>0</v>
      </c>
      <c r="G118" s="19">
        <v>0</v>
      </c>
      <c r="H118" s="19">
        <v>0</v>
      </c>
      <c r="I118" s="19">
        <v>0</v>
      </c>
      <c r="J118" s="19">
        <v>0</v>
      </c>
      <c r="K118" s="19">
        <v>0</v>
      </c>
      <c r="L118" s="45">
        <f t="shared" si="16"/>
        <v>0</v>
      </c>
      <c r="M118" s="46">
        <v>0</v>
      </c>
      <c r="N118" s="45">
        <f t="shared" si="17"/>
        <v>0</v>
      </c>
      <c r="O118" s="45">
        <f t="shared" si="18"/>
        <v>0</v>
      </c>
      <c r="P118" s="4"/>
      <c r="Q118" s="4"/>
    </row>
    <row r="119" spans="1:17" x14ac:dyDescent="0.3">
      <c r="A119" s="54">
        <v>4800</v>
      </c>
      <c r="B119" s="54">
        <v>7865</v>
      </c>
      <c r="C119" s="39" t="s">
        <v>133</v>
      </c>
      <c r="D119" s="44">
        <v>0</v>
      </c>
      <c r="E119" s="44">
        <v>0</v>
      </c>
      <c r="F119" s="44">
        <v>0</v>
      </c>
      <c r="G119" s="19">
        <v>0</v>
      </c>
      <c r="H119" s="19">
        <v>0</v>
      </c>
      <c r="I119" s="19">
        <v>0</v>
      </c>
      <c r="J119" s="19">
        <v>0</v>
      </c>
      <c r="K119" s="19">
        <v>0</v>
      </c>
      <c r="L119" s="45">
        <f t="shared" si="16"/>
        <v>0</v>
      </c>
      <c r="M119" s="46">
        <v>0</v>
      </c>
      <c r="N119" s="45">
        <f t="shared" si="17"/>
        <v>0</v>
      </c>
      <c r="O119" s="45">
        <f t="shared" si="18"/>
        <v>0</v>
      </c>
      <c r="P119" s="4"/>
      <c r="Q119" s="4"/>
    </row>
    <row r="120" spans="1:17" x14ac:dyDescent="0.3">
      <c r="A120" s="54">
        <v>4800</v>
      </c>
      <c r="B120" s="54">
        <v>7880</v>
      </c>
      <c r="C120" s="39" t="s">
        <v>134</v>
      </c>
      <c r="D120" s="44">
        <v>0</v>
      </c>
      <c r="E120" s="44">
        <v>0</v>
      </c>
      <c r="F120" s="44">
        <v>0</v>
      </c>
      <c r="G120" s="19">
        <v>0</v>
      </c>
      <c r="H120" s="19">
        <v>0</v>
      </c>
      <c r="I120" s="19">
        <v>0</v>
      </c>
      <c r="J120" s="19">
        <v>0</v>
      </c>
      <c r="K120" s="19">
        <v>0</v>
      </c>
      <c r="L120" s="45">
        <f t="shared" si="16"/>
        <v>0</v>
      </c>
      <c r="M120" s="46">
        <v>0</v>
      </c>
      <c r="N120" s="45">
        <f t="shared" si="17"/>
        <v>0</v>
      </c>
      <c r="O120" s="45">
        <f t="shared" si="18"/>
        <v>0</v>
      </c>
      <c r="P120" s="4"/>
      <c r="Q120" s="4"/>
    </row>
    <row r="121" spans="1:17" x14ac:dyDescent="0.3">
      <c r="A121" s="54">
        <v>4800</v>
      </c>
      <c r="B121" s="54">
        <v>7890</v>
      </c>
      <c r="C121" s="39" t="s">
        <v>135</v>
      </c>
      <c r="D121" s="44">
        <v>0</v>
      </c>
      <c r="E121" s="44">
        <v>0</v>
      </c>
      <c r="F121" s="44">
        <v>0</v>
      </c>
      <c r="G121" s="19">
        <v>0</v>
      </c>
      <c r="H121" s="19">
        <v>0</v>
      </c>
      <c r="I121" s="19">
        <v>0</v>
      </c>
      <c r="J121" s="19">
        <v>0</v>
      </c>
      <c r="K121" s="19">
        <v>0</v>
      </c>
      <c r="L121" s="45">
        <f t="shared" si="16"/>
        <v>0</v>
      </c>
      <c r="M121" s="46">
        <v>0</v>
      </c>
      <c r="N121" s="45">
        <f t="shared" si="17"/>
        <v>0</v>
      </c>
      <c r="O121" s="45">
        <f t="shared" si="18"/>
        <v>0</v>
      </c>
      <c r="P121" s="4"/>
      <c r="Q121" s="4"/>
    </row>
    <row r="122" spans="1:17" x14ac:dyDescent="0.3">
      <c r="A122" s="54">
        <v>4800</v>
      </c>
      <c r="B122" s="54">
        <v>7910</v>
      </c>
      <c r="C122" s="39" t="s">
        <v>136</v>
      </c>
      <c r="D122" s="44">
        <v>0</v>
      </c>
      <c r="E122" s="44">
        <v>0</v>
      </c>
      <c r="F122" s="44">
        <v>0</v>
      </c>
      <c r="G122" s="19">
        <v>0</v>
      </c>
      <c r="H122" s="19">
        <v>0</v>
      </c>
      <c r="I122" s="19">
        <v>0</v>
      </c>
      <c r="J122" s="19">
        <v>0</v>
      </c>
      <c r="K122" s="19">
        <v>0</v>
      </c>
      <c r="L122" s="45">
        <f t="shared" si="16"/>
        <v>0</v>
      </c>
      <c r="M122" s="46">
        <v>0</v>
      </c>
      <c r="N122" s="45">
        <f t="shared" si="17"/>
        <v>0</v>
      </c>
      <c r="O122" s="45">
        <f t="shared" si="18"/>
        <v>0</v>
      </c>
      <c r="P122" s="4"/>
      <c r="Q122" s="4"/>
    </row>
    <row r="123" spans="1:17" x14ac:dyDescent="0.3">
      <c r="A123" s="54">
        <v>4800</v>
      </c>
      <c r="B123" s="54">
        <v>7950</v>
      </c>
      <c r="C123" s="39" t="s">
        <v>137</v>
      </c>
      <c r="D123" s="44"/>
      <c r="E123" s="44"/>
      <c r="F123" s="44"/>
      <c r="G123" s="19"/>
      <c r="H123" s="19"/>
      <c r="I123" s="19"/>
      <c r="J123" s="19"/>
      <c r="K123" s="19"/>
      <c r="L123" s="45"/>
      <c r="M123" s="46"/>
      <c r="N123" s="45"/>
      <c r="O123" s="45"/>
      <c r="P123" s="4"/>
      <c r="Q123" s="4"/>
    </row>
    <row r="124" spans="1:17" x14ac:dyDescent="0.3">
      <c r="A124" s="50"/>
      <c r="B124" s="50"/>
      <c r="C124" s="39"/>
      <c r="D124" s="44">
        <v>0</v>
      </c>
      <c r="E124" s="44">
        <v>0</v>
      </c>
      <c r="F124" s="44">
        <v>0</v>
      </c>
      <c r="G124" s="19">
        <v>0</v>
      </c>
      <c r="H124" s="19">
        <v>0</v>
      </c>
      <c r="I124" s="19">
        <v>0</v>
      </c>
      <c r="J124" s="19">
        <v>0</v>
      </c>
      <c r="K124" s="19">
        <v>0</v>
      </c>
      <c r="L124" s="45">
        <f t="shared" si="16"/>
        <v>0</v>
      </c>
      <c r="M124" s="46">
        <v>0</v>
      </c>
      <c r="N124" s="45">
        <f t="shared" si="17"/>
        <v>0</v>
      </c>
      <c r="O124" s="45">
        <f t="shared" si="18"/>
        <v>0</v>
      </c>
      <c r="P124" s="4"/>
      <c r="Q124" s="4"/>
    </row>
    <row r="125" spans="1:17" x14ac:dyDescent="0.3">
      <c r="A125" s="23"/>
      <c r="B125" s="23"/>
      <c r="C125" s="15"/>
      <c r="D125" s="16"/>
      <c r="E125" s="16"/>
      <c r="F125" s="16"/>
      <c r="G125" s="16"/>
      <c r="H125" s="16"/>
      <c r="I125" s="16"/>
      <c r="J125" s="16"/>
      <c r="K125" s="16"/>
      <c r="L125" s="17"/>
      <c r="M125" s="18"/>
      <c r="N125" s="17"/>
      <c r="O125" s="17"/>
      <c r="P125" s="4"/>
      <c r="Q125" s="4"/>
    </row>
    <row r="126" spans="1:17" x14ac:dyDescent="0.3">
      <c r="A126" s="23"/>
      <c r="B126" s="23"/>
      <c r="C126" s="15" t="s">
        <v>21</v>
      </c>
      <c r="D126" s="44">
        <v>0</v>
      </c>
      <c r="E126" s="44">
        <v>0</v>
      </c>
      <c r="F126" s="44">
        <v>0</v>
      </c>
      <c r="G126" s="19">
        <v>0</v>
      </c>
      <c r="H126" s="19">
        <v>0</v>
      </c>
      <c r="I126" s="19">
        <v>0</v>
      </c>
      <c r="J126" s="19">
        <v>0</v>
      </c>
      <c r="K126" s="19">
        <v>0</v>
      </c>
      <c r="L126" s="45">
        <f t="shared" si="16"/>
        <v>0</v>
      </c>
      <c r="M126" s="46">
        <v>0</v>
      </c>
      <c r="N126" s="45">
        <f t="shared" si="17"/>
        <v>0</v>
      </c>
      <c r="O126" s="45">
        <f t="shared" si="18"/>
        <v>0</v>
      </c>
      <c r="P126" s="4"/>
      <c r="Q126" s="4"/>
    </row>
    <row r="127" spans="1:17" ht="15" thickBot="1" x14ac:dyDescent="0.35">
      <c r="A127" s="23"/>
      <c r="B127" s="20" t="s">
        <v>24</v>
      </c>
      <c r="C127" s="15"/>
      <c r="D127" s="22">
        <f>SUM(D93:D126)</f>
        <v>0</v>
      </c>
      <c r="E127" s="22">
        <f t="shared" ref="E127:O127" si="19">SUM(E93:E126)</f>
        <v>0</v>
      </c>
      <c r="F127" s="22">
        <f t="shared" si="19"/>
        <v>0</v>
      </c>
      <c r="G127" s="22">
        <f t="shared" si="19"/>
        <v>0</v>
      </c>
      <c r="H127" s="22">
        <f t="shared" si="19"/>
        <v>0</v>
      </c>
      <c r="I127" s="22">
        <f>SUM(I93:I126)</f>
        <v>0</v>
      </c>
      <c r="J127" s="22">
        <f t="shared" si="19"/>
        <v>0</v>
      </c>
      <c r="K127" s="22">
        <f t="shared" si="19"/>
        <v>0</v>
      </c>
      <c r="L127" s="22">
        <f t="shared" si="19"/>
        <v>0</v>
      </c>
      <c r="M127" s="22">
        <f t="shared" si="19"/>
        <v>0</v>
      </c>
      <c r="N127" s="22">
        <f t="shared" si="19"/>
        <v>0</v>
      </c>
      <c r="O127" s="22">
        <f t="shared" si="19"/>
        <v>0</v>
      </c>
      <c r="P127" s="4"/>
      <c r="Q127" s="4"/>
    </row>
    <row r="128" spans="1:17" ht="15" thickTop="1" x14ac:dyDescent="0.3">
      <c r="A128" s="23"/>
      <c r="B128" s="23"/>
      <c r="C128" s="15"/>
      <c r="D128" s="26"/>
      <c r="E128" s="26"/>
      <c r="F128" s="26"/>
      <c r="G128" s="4"/>
      <c r="H128" s="4"/>
      <c r="I128" s="4"/>
      <c r="J128" s="4"/>
      <c r="K128" s="4"/>
      <c r="L128" s="27"/>
      <c r="M128" s="28"/>
      <c r="N128" s="4"/>
      <c r="O128" s="4"/>
      <c r="P128" s="4"/>
      <c r="Q128" s="4"/>
    </row>
    <row r="129" spans="1:17" x14ac:dyDescent="0.3">
      <c r="A129" s="23"/>
      <c r="B129" s="23"/>
      <c r="C129" s="26" t="s">
        <v>25</v>
      </c>
      <c r="D129" s="4"/>
      <c r="E129" s="4"/>
      <c r="F129" s="51">
        <f>+F90+F127</f>
        <v>0</v>
      </c>
      <c r="G129" s="51">
        <f>+G90+G127</f>
        <v>0</v>
      </c>
      <c r="H129" s="51">
        <f>+H90+H127</f>
        <v>0</v>
      </c>
      <c r="I129" s="4"/>
      <c r="J129" s="4"/>
      <c r="K129" s="4"/>
      <c r="L129" s="4"/>
      <c r="M129" s="4"/>
      <c r="N129" s="4"/>
      <c r="O129" s="4"/>
      <c r="P129" s="4"/>
      <c r="Q129" s="4"/>
    </row>
    <row r="130" spans="1:17" ht="15" thickBot="1" x14ac:dyDescent="0.35">
      <c r="A130" s="23"/>
      <c r="B130" s="23"/>
      <c r="C130" s="26" t="s">
        <v>26</v>
      </c>
      <c r="D130" s="4"/>
      <c r="E130" s="4"/>
      <c r="F130" s="52">
        <v>0</v>
      </c>
      <c r="G130" s="52">
        <v>0</v>
      </c>
      <c r="H130" s="52">
        <v>0</v>
      </c>
      <c r="I130" s="4"/>
      <c r="J130" s="4"/>
      <c r="K130" s="4"/>
      <c r="L130" s="4"/>
      <c r="M130" s="4"/>
      <c r="N130" s="4"/>
      <c r="O130" s="4"/>
      <c r="P130" s="4"/>
      <c r="Q130" s="4"/>
    </row>
    <row r="131" spans="1:17" ht="15" thickBot="1" x14ac:dyDescent="0.35">
      <c r="A131" s="23"/>
      <c r="B131" s="23"/>
      <c r="C131" s="26" t="s">
        <v>27</v>
      </c>
      <c r="D131" s="4"/>
      <c r="E131" s="4"/>
      <c r="F131" s="53">
        <f>+F129-F130</f>
        <v>0</v>
      </c>
      <c r="G131" s="53">
        <f>+G129-G130</f>
        <v>0</v>
      </c>
      <c r="H131" s="53">
        <f>+H129-H130</f>
        <v>0</v>
      </c>
      <c r="I131" s="4"/>
      <c r="J131" s="4"/>
      <c r="K131" s="4"/>
      <c r="L131" s="4"/>
      <c r="M131" s="4"/>
      <c r="N131" s="4"/>
      <c r="O131" s="4"/>
      <c r="P131" s="4"/>
      <c r="Q131" s="4"/>
    </row>
    <row r="132" spans="1:17" ht="15" thickTop="1" x14ac:dyDescent="0.3">
      <c r="A132" s="23"/>
      <c r="B132" s="23"/>
      <c r="C132" s="21"/>
      <c r="D132" s="4"/>
      <c r="E132" s="4"/>
      <c r="F132" s="4"/>
      <c r="G132" s="4"/>
      <c r="H132" s="4"/>
      <c r="I132" s="4"/>
      <c r="J132" s="4"/>
      <c r="K132" s="4"/>
      <c r="L132" s="4"/>
      <c r="M132" s="4"/>
      <c r="N132" s="4"/>
      <c r="O132" s="4"/>
      <c r="P132" s="4"/>
      <c r="Q132" s="4"/>
    </row>
    <row r="133" spans="1:17" x14ac:dyDescent="0.3">
      <c r="A133" s="23"/>
      <c r="B133" s="29" t="s">
        <v>47</v>
      </c>
      <c r="C133" s="21"/>
      <c r="D133" s="4"/>
      <c r="E133" s="4"/>
      <c r="F133" s="4"/>
      <c r="G133" s="4"/>
      <c r="H133" s="4"/>
      <c r="I133" s="4"/>
      <c r="J133" s="4"/>
      <c r="K133" s="4"/>
      <c r="L133" s="4"/>
      <c r="M133" s="4"/>
      <c r="N133" s="4"/>
      <c r="O133" s="4"/>
      <c r="P133" s="4"/>
      <c r="Q133" s="4"/>
    </row>
    <row r="134" spans="1:17" x14ac:dyDescent="0.3">
      <c r="A134" s="23"/>
      <c r="B134" s="23"/>
      <c r="C134" s="21"/>
      <c r="D134" s="4"/>
      <c r="E134" s="4"/>
      <c r="F134" s="4"/>
      <c r="G134" s="4"/>
      <c r="H134" s="4"/>
      <c r="I134" s="4"/>
      <c r="J134" s="4"/>
      <c r="K134" s="4"/>
      <c r="L134" s="4"/>
      <c r="M134" s="4"/>
      <c r="N134" s="4"/>
      <c r="O134" s="4"/>
      <c r="P134" s="4"/>
      <c r="Q134" s="4"/>
    </row>
    <row r="135" spans="1:17" x14ac:dyDescent="0.3">
      <c r="C135" s="21"/>
      <c r="D135" s="4"/>
      <c r="E135" s="4"/>
      <c r="F135" s="4"/>
      <c r="G135" s="4"/>
      <c r="H135" s="4"/>
      <c r="I135" s="4"/>
      <c r="J135" s="4"/>
      <c r="K135" s="4"/>
      <c r="L135" s="4"/>
      <c r="M135" s="4"/>
      <c r="N135" s="4"/>
      <c r="O135" s="4"/>
      <c r="P135" s="4"/>
      <c r="Q135" s="4"/>
    </row>
    <row r="136" spans="1:17" x14ac:dyDescent="0.3">
      <c r="A136" s="56"/>
      <c r="C136" s="21"/>
      <c r="D136" s="4"/>
      <c r="E136" s="4"/>
      <c r="F136" s="4"/>
      <c r="G136" s="4"/>
      <c r="H136" s="4"/>
      <c r="I136" s="4"/>
      <c r="J136" s="4"/>
      <c r="K136" s="4"/>
      <c r="L136" s="4"/>
      <c r="M136" s="4"/>
      <c r="N136" s="4"/>
      <c r="O136" s="4"/>
      <c r="P136" s="4"/>
      <c r="Q136" s="4"/>
    </row>
    <row r="137" spans="1:17" x14ac:dyDescent="0.3">
      <c r="A137" s="23"/>
      <c r="C137" s="4"/>
      <c r="D137" s="4"/>
      <c r="E137" s="4"/>
      <c r="F137" s="4"/>
      <c r="G137" s="4"/>
      <c r="H137" s="4"/>
      <c r="I137" s="4"/>
      <c r="J137" s="4"/>
      <c r="K137" s="4"/>
      <c r="L137" s="4"/>
      <c r="M137" s="4"/>
      <c r="N137" s="4"/>
      <c r="O137" s="4"/>
      <c r="P137" s="4"/>
      <c r="Q137" s="4"/>
    </row>
    <row r="138" spans="1:17" x14ac:dyDescent="0.3">
      <c r="A138" s="5"/>
      <c r="C138" s="4"/>
      <c r="D138" s="4"/>
      <c r="E138" s="4"/>
      <c r="F138" s="4"/>
      <c r="G138" s="4"/>
      <c r="H138" s="4"/>
      <c r="I138" s="4"/>
      <c r="J138" s="4"/>
      <c r="K138" s="4"/>
      <c r="L138" s="4"/>
      <c r="M138" s="4"/>
      <c r="N138" s="4"/>
      <c r="O138" s="4"/>
      <c r="P138" s="4"/>
      <c r="Q138" s="4"/>
    </row>
    <row r="139" spans="1:17" x14ac:dyDescent="0.3">
      <c r="A139" s="5"/>
      <c r="C139" s="4"/>
      <c r="D139" s="4"/>
      <c r="E139" s="4"/>
      <c r="F139" s="4"/>
      <c r="G139" s="4"/>
      <c r="H139" s="4"/>
      <c r="I139" s="4"/>
      <c r="J139" s="4"/>
      <c r="K139" s="4"/>
      <c r="L139" s="4"/>
      <c r="M139" s="4"/>
      <c r="N139" s="4"/>
      <c r="O139" s="4"/>
      <c r="P139" s="4"/>
      <c r="Q139" s="4"/>
    </row>
    <row r="140" spans="1:17" x14ac:dyDescent="0.3">
      <c r="A140" s="5"/>
      <c r="C140" s="4"/>
      <c r="D140" s="4"/>
      <c r="E140" s="4"/>
      <c r="F140" s="4"/>
      <c r="G140" s="4"/>
      <c r="H140" s="4"/>
      <c r="I140" s="4"/>
      <c r="J140" s="4"/>
      <c r="K140" s="4"/>
      <c r="L140" s="4"/>
      <c r="M140" s="4"/>
      <c r="N140" s="4"/>
      <c r="O140" s="4"/>
      <c r="P140" s="4"/>
      <c r="Q140" s="4"/>
    </row>
    <row r="141" spans="1:17" x14ac:dyDescent="0.3">
      <c r="A141" s="5"/>
      <c r="C141" s="4"/>
      <c r="D141" s="4"/>
      <c r="E141" s="4"/>
      <c r="F141" s="4"/>
      <c r="G141" s="4"/>
      <c r="H141" s="4"/>
      <c r="I141" s="4"/>
      <c r="J141" s="4"/>
      <c r="K141" s="4"/>
      <c r="L141" s="4"/>
      <c r="M141" s="4"/>
      <c r="N141" s="4"/>
      <c r="O141" s="4"/>
      <c r="P141" s="4"/>
      <c r="Q141" s="4"/>
    </row>
    <row r="142" spans="1:17" x14ac:dyDescent="0.3">
      <c r="A142" s="5"/>
      <c r="B142" s="5"/>
      <c r="C142" s="4"/>
      <c r="D142" s="4"/>
      <c r="E142" s="4"/>
      <c r="F142" s="4"/>
      <c r="G142" s="4"/>
      <c r="H142" s="4"/>
      <c r="I142" s="4"/>
      <c r="J142" s="4"/>
      <c r="K142" s="4"/>
      <c r="L142" s="4"/>
      <c r="M142" s="4"/>
      <c r="N142" s="4"/>
      <c r="O142" s="4"/>
      <c r="P142" s="4"/>
      <c r="Q142" s="4"/>
    </row>
    <row r="143" spans="1:17" x14ac:dyDescent="0.3">
      <c r="A143" s="5"/>
      <c r="B143" s="5"/>
      <c r="C143" s="4"/>
      <c r="D143" s="4"/>
      <c r="E143" s="4"/>
      <c r="F143" s="4"/>
      <c r="G143" s="4"/>
      <c r="H143" s="4"/>
      <c r="I143" s="4"/>
      <c r="J143" s="4"/>
      <c r="K143" s="4"/>
      <c r="L143" s="4"/>
      <c r="M143" s="4"/>
      <c r="N143" s="4"/>
      <c r="O143" s="4"/>
      <c r="P143" s="4"/>
      <c r="Q143" s="4"/>
    </row>
    <row r="144" spans="1:17" x14ac:dyDescent="0.3">
      <c r="A144" s="5"/>
      <c r="B144" s="5"/>
      <c r="C144" s="4"/>
      <c r="D144" s="4"/>
      <c r="E144" s="4"/>
      <c r="F144" s="4"/>
      <c r="G144" s="4"/>
      <c r="H144" s="4"/>
      <c r="I144" s="4"/>
      <c r="J144" s="4"/>
      <c r="K144" s="4"/>
      <c r="L144" s="4"/>
      <c r="M144" s="4"/>
      <c r="N144" s="4"/>
      <c r="O144" s="4"/>
      <c r="P144" s="4"/>
      <c r="Q144" s="4"/>
    </row>
    <row r="145" spans="1:17" x14ac:dyDescent="0.3">
      <c r="A145" s="5"/>
      <c r="B145" s="5"/>
      <c r="C145" s="4"/>
      <c r="D145" s="4"/>
      <c r="E145" s="4"/>
      <c r="F145" s="4"/>
      <c r="G145" s="4"/>
      <c r="H145" s="4"/>
      <c r="I145" s="4"/>
      <c r="J145" s="4"/>
      <c r="K145" s="4"/>
      <c r="L145" s="4"/>
      <c r="M145" s="4"/>
      <c r="N145" s="4"/>
      <c r="O145" s="4"/>
      <c r="P145" s="4"/>
      <c r="Q145" s="4"/>
    </row>
  </sheetData>
  <sortState xmlns:xlrd2="http://schemas.microsoft.com/office/spreadsheetml/2017/richdata2" ref="A93:C123">
    <sortCondition ref="A93:A123"/>
    <sortCondition ref="B93:B123"/>
  </sortState>
  <mergeCells count="12">
    <mergeCell ref="N12:O12"/>
    <mergeCell ref="F13:H13"/>
    <mergeCell ref="D12:F12"/>
    <mergeCell ref="D11:K11"/>
    <mergeCell ref="A16:C16"/>
    <mergeCell ref="B8:O8"/>
    <mergeCell ref="B9:O9"/>
    <mergeCell ref="A1:B1"/>
    <mergeCell ref="A2:B2"/>
    <mergeCell ref="B5:O5"/>
    <mergeCell ref="B6:O6"/>
    <mergeCell ref="B7:O7"/>
  </mergeCells>
  <pageMargins left="0.4" right="0.33" top="0.81" bottom="0.32156249999999997" header="0.3" footer="0.17"/>
  <pageSetup scale="44" fitToHeight="2" orientation="landscape" r:id="rId1"/>
  <headerFooter>
    <oddHeader>&amp;C&amp;"Arial,Bold"
APPENDIX 3-2:
STATE AND FEDERAL REVENUE RECONCILIATION FOR LEAs&amp;R&amp;"Arial,Italic"&amp;10Chapter 3
Appendix 2</oddHeader>
    <oddFooter>&amp;C&amp;"Arial,Regular"Ch3-A2-p&amp;P</oddFooter>
  </headerFooter>
  <customProperties>
    <customPr name="OrphanNamesChecke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1D194E197A6E4B85EF36B656B57A68" ma:contentTypeVersion="2" ma:contentTypeDescription="Create a new document." ma:contentTypeScope="" ma:versionID="6c7b9523630ba572a23c60c9262ec137">
  <xsd:schema xmlns:xsd="http://www.w3.org/2001/XMLSchema" xmlns:xs="http://www.w3.org/2001/XMLSchema" xmlns:p="http://schemas.microsoft.com/office/2006/metadata/properties" xmlns:ns2="6f7f3b62-9a2f-4a1e-8313-988b26c8700f" targetNamespace="http://schemas.microsoft.com/office/2006/metadata/properties" ma:root="true" ma:fieldsID="bbba5ca06e42ff1a0a32a9f3fc19a9d6" ns2:_="">
    <xsd:import namespace="6f7f3b62-9a2f-4a1e-8313-988b26c8700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3b62-9a2f-4a1e-8313-988b26c87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B7EADB-E3B6-44B5-B2F6-6F7E7052E95A}">
  <ds:schemaRefs>
    <ds:schemaRef ds:uri="http://schemas.microsoft.com/sharepoint/v3/contenttype/forms"/>
  </ds:schemaRefs>
</ds:datastoreItem>
</file>

<file path=customXml/itemProps2.xml><?xml version="1.0" encoding="utf-8"?>
<ds:datastoreItem xmlns:ds="http://schemas.openxmlformats.org/officeDocument/2006/customXml" ds:itemID="{7E208E7A-C932-4EC9-B533-A8111AF0BD4C}">
  <ds:schemaRefs>
    <ds:schemaRef ds:uri="http://purl.org/dc/dcmitype/"/>
    <ds:schemaRef ds:uri="http://schemas.microsoft.com/office/infopath/2007/PartnerControls"/>
    <ds:schemaRef ds:uri="6f7f3b62-9a2f-4a1e-8313-988b26c8700f"/>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6027783-7FC5-4593-B039-B14198EEC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7f3b62-9a2f-4a1e-8313-988b26c87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Reconciliation</vt:lpstr>
      <vt:lpstr>Reconciliation!Print_Area</vt:lpstr>
      <vt:lpstr>Reconciliation!Print_Titles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Davis</dc:creator>
  <cp:lastModifiedBy>Parker Van Eerden</cp:lastModifiedBy>
  <cp:lastPrinted>2020-04-13T20:48:52Z</cp:lastPrinted>
  <dcterms:created xsi:type="dcterms:W3CDTF">2012-02-01T03:59:48Z</dcterms:created>
  <dcterms:modified xsi:type="dcterms:W3CDTF">2025-05-09T16:55:10Z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Support Receivables</vt:lpwstr>
  </property>
  <property fmtid="{D5CDD505-2E9C-101B-9397-08002B2CF9AE}" pid="5" name="tabIndex">
    <vt:lpwstr>4250</vt:lpwstr>
  </property>
  <property fmtid="{D5CDD505-2E9C-101B-9397-08002B2CF9AE}" pid="6" name="workpaperIndex">
    <vt:lpwstr>4250.03</vt:lpwstr>
  </property>
  <property fmtid="{D5CDD505-2E9C-101B-9397-08002B2CF9AE}" pid="7" name="Version">
    <vt:i4>30</vt:i4>
  </property>
  <property fmtid="{D5CDD505-2E9C-101B-9397-08002B2CF9AE}" pid="8" name="ContentTypeId">
    <vt:lpwstr>0x010100571D194E197A6E4B85EF36B656B57A68</vt:lpwstr>
  </property>
</Properties>
</file>